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015" windowHeight="12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Rekapitulace!$G$26</definedName>
    <definedName name="Dodavka0">Položky!#REF!</definedName>
    <definedName name="HSV">Rekapitulace!$E$26</definedName>
    <definedName name="HSV0">Položky!#REF!</definedName>
    <definedName name="HZS">Rekapitulace!$I$26</definedName>
    <definedName name="HZS0">Položky!#REF!</definedName>
    <definedName name="JKSO">'Krycí list'!$G$2</definedName>
    <definedName name="MJ">'Krycí list'!$G$5</definedName>
    <definedName name="Mont">Rekapitulace!$H$26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Položky!$A$1:$G$129</definedName>
    <definedName name="_xlnm.Print_Area" localSheetId="1">Rekapitulace!$A$1:$I$40</definedName>
    <definedName name="PocetMJ">'Krycí list'!$G$6</definedName>
    <definedName name="Poznamka">'Krycí list'!$B$37</definedName>
    <definedName name="Projektant">'Krycí list'!$C$8</definedName>
    <definedName name="PSV">Rekapitulace!$F$26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28" i="3"/>
  <c r="BD128"/>
  <c r="BC128"/>
  <c r="BB128"/>
  <c r="G128"/>
  <c r="BA128" s="1"/>
  <c r="BE127"/>
  <c r="BD127"/>
  <c r="BC127"/>
  <c r="BB127"/>
  <c r="BA127"/>
  <c r="G127"/>
  <c r="BE126"/>
  <c r="BD126"/>
  <c r="BC126"/>
  <c r="BB126"/>
  <c r="G126"/>
  <c r="BA126" s="1"/>
  <c r="BE125"/>
  <c r="BD125"/>
  <c r="BC125"/>
  <c r="BB125"/>
  <c r="BA125"/>
  <c r="G125"/>
  <c r="BE124"/>
  <c r="BD124"/>
  <c r="BC124"/>
  <c r="BB124"/>
  <c r="G124"/>
  <c r="BA124" s="1"/>
  <c r="BE123"/>
  <c r="BE129" s="1"/>
  <c r="I25" i="2" s="1"/>
  <c r="BD123" i="3"/>
  <c r="BC123"/>
  <c r="BB123"/>
  <c r="BA123"/>
  <c r="G123"/>
  <c r="BE122"/>
  <c r="BD122"/>
  <c r="BC122"/>
  <c r="BC129" s="1"/>
  <c r="G25" i="2" s="1"/>
  <c r="BB122" i="3"/>
  <c r="BB129" s="1"/>
  <c r="F25" i="2" s="1"/>
  <c r="G122" i="3"/>
  <c r="BA122" s="1"/>
  <c r="BA129" s="1"/>
  <c r="E25" i="2" s="1"/>
  <c r="B25"/>
  <c r="A25"/>
  <c r="BD129" i="3"/>
  <c r="H25" i="2" s="1"/>
  <c r="G129" i="3"/>
  <c r="C129"/>
  <c r="BE119"/>
  <c r="BC119"/>
  <c r="BB119"/>
  <c r="BB120" s="1"/>
  <c r="F24" i="2" s="1"/>
  <c r="BA119" i="3"/>
  <c r="G119"/>
  <c r="BD119" s="1"/>
  <c r="BD120" s="1"/>
  <c r="H24" i="2" s="1"/>
  <c r="I24"/>
  <c r="E24"/>
  <c r="B24"/>
  <c r="A24"/>
  <c r="BE120" i="3"/>
  <c r="BC120"/>
  <c r="G24" i="2" s="1"/>
  <c r="BA120" i="3"/>
  <c r="G120"/>
  <c r="C120"/>
  <c r="BE114"/>
  <c r="BD114"/>
  <c r="BC114"/>
  <c r="BC117" s="1"/>
  <c r="G23" i="2" s="1"/>
  <c r="BB114" i="3"/>
  <c r="BA114"/>
  <c r="G114"/>
  <c r="BE110"/>
  <c r="BD110"/>
  <c r="BD117" s="1"/>
  <c r="H23" i="2" s="1"/>
  <c r="BC110" i="3"/>
  <c r="BA110"/>
  <c r="G110"/>
  <c r="BB110" s="1"/>
  <c r="BB117" s="1"/>
  <c r="F23" i="2" s="1"/>
  <c r="B23"/>
  <c r="A23"/>
  <c r="BE117" i="3"/>
  <c r="I23" i="2" s="1"/>
  <c r="BA117" i="3"/>
  <c r="E23" i="2" s="1"/>
  <c r="C117" i="3"/>
  <c r="BE106"/>
  <c r="BD106"/>
  <c r="BC106"/>
  <c r="BA106"/>
  <c r="G106"/>
  <c r="BB106" s="1"/>
  <c r="BE104"/>
  <c r="BD104"/>
  <c r="BC104"/>
  <c r="BB104"/>
  <c r="BA104"/>
  <c r="G104"/>
  <c r="BE103"/>
  <c r="BD103"/>
  <c r="BD108" s="1"/>
  <c r="H22" i="2" s="1"/>
  <c r="BC103" i="3"/>
  <c r="BA103"/>
  <c r="G103"/>
  <c r="BB103" s="1"/>
  <c r="B22" i="2"/>
  <c r="A22"/>
  <c r="BE108" i="3"/>
  <c r="I22" i="2" s="1"/>
  <c r="BC108" i="3"/>
  <c r="G22" i="2" s="1"/>
  <c r="BA108" i="3"/>
  <c r="E22" i="2" s="1"/>
  <c r="C108" i="3"/>
  <c r="BE100"/>
  <c r="BD100"/>
  <c r="BC100"/>
  <c r="BB100"/>
  <c r="BA100"/>
  <c r="G100"/>
  <c r="BE98"/>
  <c r="BD98"/>
  <c r="BC98"/>
  <c r="BA98"/>
  <c r="G98"/>
  <c r="BB98" s="1"/>
  <c r="BE96"/>
  <c r="BD96"/>
  <c r="BC96"/>
  <c r="BB96"/>
  <c r="BA96"/>
  <c r="G96"/>
  <c r="BE95"/>
  <c r="BD95"/>
  <c r="BC95"/>
  <c r="BA95"/>
  <c r="G95"/>
  <c r="BB95" s="1"/>
  <c r="BE92"/>
  <c r="BD92"/>
  <c r="BD101" s="1"/>
  <c r="H21" i="2" s="1"/>
  <c r="BC92" i="3"/>
  <c r="BB92"/>
  <c r="BA92"/>
  <c r="G92"/>
  <c r="G101" s="1"/>
  <c r="B21" i="2"/>
  <c r="A21"/>
  <c r="BE101" i="3"/>
  <c r="I21" i="2" s="1"/>
  <c r="BC101" i="3"/>
  <c r="G21" i="2" s="1"/>
  <c r="BA101" i="3"/>
  <c r="E21" i="2" s="1"/>
  <c r="C101" i="3"/>
  <c r="BE89"/>
  <c r="BD89"/>
  <c r="BC89"/>
  <c r="BB89"/>
  <c r="BA89"/>
  <c r="G89"/>
  <c r="BE88"/>
  <c r="BD88"/>
  <c r="BD90" s="1"/>
  <c r="H20" i="2" s="1"/>
  <c r="BC88" i="3"/>
  <c r="BA88"/>
  <c r="G88"/>
  <c r="G90" s="1"/>
  <c r="B20" i="2"/>
  <c r="A20"/>
  <c r="BE90" i="3"/>
  <c r="I20" i="2" s="1"/>
  <c r="BC90" i="3"/>
  <c r="G20" i="2" s="1"/>
  <c r="BA90" i="3"/>
  <c r="E20" i="2" s="1"/>
  <c r="C90" i="3"/>
  <c r="BE85"/>
  <c r="BD85"/>
  <c r="BC85"/>
  <c r="BA85"/>
  <c r="G85"/>
  <c r="BB85" s="1"/>
  <c r="BE84"/>
  <c r="BD84"/>
  <c r="BC84"/>
  <c r="BB84"/>
  <c r="BA84"/>
  <c r="G84"/>
  <c r="BE83"/>
  <c r="BD83"/>
  <c r="BC83"/>
  <c r="BA83"/>
  <c r="G83"/>
  <c r="BB83" s="1"/>
  <c r="BE82"/>
  <c r="BD82"/>
  <c r="BC82"/>
  <c r="BB82"/>
  <c r="BA82"/>
  <c r="G82"/>
  <c r="BE81"/>
  <c r="BD81"/>
  <c r="BC81"/>
  <c r="BA81"/>
  <c r="G81"/>
  <c r="BB81" s="1"/>
  <c r="BE80"/>
  <c r="BD80"/>
  <c r="BC80"/>
  <c r="BB80"/>
  <c r="BA80"/>
  <c r="G80"/>
  <c r="BE78"/>
  <c r="BD78"/>
  <c r="BC78"/>
  <c r="BA78"/>
  <c r="G78"/>
  <c r="BB78" s="1"/>
  <c r="BE76"/>
  <c r="BD76"/>
  <c r="BD86" s="1"/>
  <c r="H19" i="2" s="1"/>
  <c r="BC76" i="3"/>
  <c r="BB76"/>
  <c r="BA76"/>
  <c r="G76"/>
  <c r="G86" s="1"/>
  <c r="B19" i="2"/>
  <c r="A19"/>
  <c r="BE86" i="3"/>
  <c r="I19" i="2" s="1"/>
  <c r="BC86" i="3"/>
  <c r="G19" i="2" s="1"/>
  <c r="BA86" i="3"/>
  <c r="E19" i="2" s="1"/>
  <c r="C86" i="3"/>
  <c r="BE72"/>
  <c r="BD72"/>
  <c r="BC72"/>
  <c r="BB72"/>
  <c r="BA72"/>
  <c r="G72"/>
  <c r="BE69"/>
  <c r="BD69"/>
  <c r="BD74" s="1"/>
  <c r="H18" i="2" s="1"/>
  <c r="BC69" i="3"/>
  <c r="BA69"/>
  <c r="G69"/>
  <c r="G74" s="1"/>
  <c r="B18" i="2"/>
  <c r="A18"/>
  <c r="BE74" i="3"/>
  <c r="I18" i="2" s="1"/>
  <c r="BC74" i="3"/>
  <c r="G18" i="2" s="1"/>
  <c r="BA74" i="3"/>
  <c r="E18" i="2" s="1"/>
  <c r="C74" i="3"/>
  <c r="BE65"/>
  <c r="BD65"/>
  <c r="BD67" s="1"/>
  <c r="H17" i="2" s="1"/>
  <c r="BC65" i="3"/>
  <c r="BA65"/>
  <c r="G65"/>
  <c r="G67" s="1"/>
  <c r="B17" i="2"/>
  <c r="A17"/>
  <c r="BE67" i="3"/>
  <c r="I17" i="2" s="1"/>
  <c r="BC67" i="3"/>
  <c r="G17" i="2" s="1"/>
  <c r="BA67" i="3"/>
  <c r="E17" i="2" s="1"/>
  <c r="C67" i="3"/>
  <c r="BE61"/>
  <c r="BD61"/>
  <c r="BD63" s="1"/>
  <c r="H16" i="2" s="1"/>
  <c r="BC61" i="3"/>
  <c r="BA61"/>
  <c r="G61"/>
  <c r="BB61" s="1"/>
  <c r="BB63" s="1"/>
  <c r="F16" i="2" s="1"/>
  <c r="B16"/>
  <c r="A16"/>
  <c r="BE63" i="3"/>
  <c r="I16" i="2" s="1"/>
  <c r="BC63" i="3"/>
  <c r="G16" i="2" s="1"/>
  <c r="BA63" i="3"/>
  <c r="E16" i="2" s="1"/>
  <c r="C63" i="3"/>
  <c r="BE58"/>
  <c r="BD58"/>
  <c r="BC58"/>
  <c r="BA58"/>
  <c r="G58"/>
  <c r="BB58" s="1"/>
  <c r="BE57"/>
  <c r="BD57"/>
  <c r="BC57"/>
  <c r="BB57"/>
  <c r="BA57"/>
  <c r="G57"/>
  <c r="BE56"/>
  <c r="BD56"/>
  <c r="BC56"/>
  <c r="BA56"/>
  <c r="G56"/>
  <c r="BB56" s="1"/>
  <c r="BE55"/>
  <c r="BD55"/>
  <c r="BC55"/>
  <c r="BB55"/>
  <c r="BA55"/>
  <c r="G55"/>
  <c r="BE54"/>
  <c r="BD54"/>
  <c r="BC54"/>
  <c r="BA54"/>
  <c r="G54"/>
  <c r="BB54" s="1"/>
  <c r="BE53"/>
  <c r="BD53"/>
  <c r="BC53"/>
  <c r="BB53"/>
  <c r="BA53"/>
  <c r="G53"/>
  <c r="BE52"/>
  <c r="BD52"/>
  <c r="BC52"/>
  <c r="BA52"/>
  <c r="G52"/>
  <c r="BB52" s="1"/>
  <c r="BE51"/>
  <c r="BD51"/>
  <c r="BC51"/>
  <c r="BB51"/>
  <c r="BA51"/>
  <c r="G51"/>
  <c r="BE50"/>
  <c r="BD50"/>
  <c r="BD59" s="1"/>
  <c r="H15" i="2" s="1"/>
  <c r="BC50" i="3"/>
  <c r="BA50"/>
  <c r="G50"/>
  <c r="BB50" s="1"/>
  <c r="B15" i="2"/>
  <c r="A15"/>
  <c r="BE59" i="3"/>
  <c r="I15" i="2" s="1"/>
  <c r="BC59" i="3"/>
  <c r="G15" i="2" s="1"/>
  <c r="BA59" i="3"/>
  <c r="E15" i="2" s="1"/>
  <c r="C59" i="3"/>
  <c r="BE47"/>
  <c r="BD47"/>
  <c r="BD48" s="1"/>
  <c r="H14" i="2" s="1"/>
  <c r="BC47" i="3"/>
  <c r="BB47"/>
  <c r="BB48" s="1"/>
  <c r="F14" i="2" s="1"/>
  <c r="G47" i="3"/>
  <c r="G48" s="1"/>
  <c r="B14" i="2"/>
  <c r="A14"/>
  <c r="BE48" i="3"/>
  <c r="I14" i="2" s="1"/>
  <c r="BC48" i="3"/>
  <c r="G14" i="2" s="1"/>
  <c r="C48" i="3"/>
  <c r="BE43"/>
  <c r="BD43"/>
  <c r="BC43"/>
  <c r="BB43"/>
  <c r="G43"/>
  <c r="BA43" s="1"/>
  <c r="BE41"/>
  <c r="BD41"/>
  <c r="BD45" s="1"/>
  <c r="H13" i="2" s="1"/>
  <c r="BC41" i="3"/>
  <c r="BB41"/>
  <c r="BB45" s="1"/>
  <c r="F13" i="2" s="1"/>
  <c r="G41" i="3"/>
  <c r="BA41" s="1"/>
  <c r="BA45" s="1"/>
  <c r="E13" i="2" s="1"/>
  <c r="B13"/>
  <c r="A13"/>
  <c r="BE45" i="3"/>
  <c r="I13" i="2" s="1"/>
  <c r="BC45" i="3"/>
  <c r="G13" i="2" s="1"/>
  <c r="C45" i="3"/>
  <c r="BE38"/>
  <c r="BD38"/>
  <c r="BD39" s="1"/>
  <c r="H12" i="2" s="1"/>
  <c r="BC38" i="3"/>
  <c r="BB38"/>
  <c r="BB39" s="1"/>
  <c r="F12" i="2" s="1"/>
  <c r="G38" i="3"/>
  <c r="BA38" s="1"/>
  <c r="BA39" s="1"/>
  <c r="E12" i="2" s="1"/>
  <c r="B12"/>
  <c r="A12"/>
  <c r="BE39" i="3"/>
  <c r="I12" i="2" s="1"/>
  <c r="BC39" i="3"/>
  <c r="G12" i="2" s="1"/>
  <c r="C39" i="3"/>
  <c r="BE34"/>
  <c r="BD34"/>
  <c r="BD36" s="1"/>
  <c r="H11" i="2" s="1"/>
  <c r="BC34" i="3"/>
  <c r="BB34"/>
  <c r="BB36" s="1"/>
  <c r="F11" i="2" s="1"/>
  <c r="G34" i="3"/>
  <c r="BA34" s="1"/>
  <c r="BA36" s="1"/>
  <c r="E11" i="2" s="1"/>
  <c r="B11"/>
  <c r="A11"/>
  <c r="BE36" i="3"/>
  <c r="I11" i="2" s="1"/>
  <c r="BC36" i="3"/>
  <c r="G11" i="2" s="1"/>
  <c r="C36" i="3"/>
  <c r="BE30"/>
  <c r="BD30"/>
  <c r="BC30"/>
  <c r="BB30"/>
  <c r="G30"/>
  <c r="BA30" s="1"/>
  <c r="BE28"/>
  <c r="BD28"/>
  <c r="BC28"/>
  <c r="BB28"/>
  <c r="G28"/>
  <c r="BA28" s="1"/>
  <c r="BE26"/>
  <c r="BD26"/>
  <c r="BC26"/>
  <c r="BB26"/>
  <c r="G26"/>
  <c r="BA26" s="1"/>
  <c r="BE24"/>
  <c r="BD24"/>
  <c r="BC24"/>
  <c r="BB24"/>
  <c r="G24"/>
  <c r="BA24" s="1"/>
  <c r="BE22"/>
  <c r="BD22"/>
  <c r="BC22"/>
  <c r="BB22"/>
  <c r="G22"/>
  <c r="BA22" s="1"/>
  <c r="BE19"/>
  <c r="BD19"/>
  <c r="BD32" s="1"/>
  <c r="H10" i="2" s="1"/>
  <c r="BC19" i="3"/>
  <c r="BB19"/>
  <c r="BB32" s="1"/>
  <c r="F10" i="2" s="1"/>
  <c r="G19" i="3"/>
  <c r="G32" s="1"/>
  <c r="B10" i="2"/>
  <c r="A10"/>
  <c r="BE32" i="3"/>
  <c r="I10" i="2" s="1"/>
  <c r="BC32" i="3"/>
  <c r="G10" i="2" s="1"/>
  <c r="C32" i="3"/>
  <c r="BE16"/>
  <c r="BD16"/>
  <c r="BD17" s="1"/>
  <c r="H9" i="2" s="1"/>
  <c r="BC16" i="3"/>
  <c r="BB16"/>
  <c r="BB17" s="1"/>
  <c r="F9" i="2" s="1"/>
  <c r="G16" i="3"/>
  <c r="G17" s="1"/>
  <c r="B9" i="2"/>
  <c r="A9"/>
  <c r="BE17" i="3"/>
  <c r="I9" i="2" s="1"/>
  <c r="BC17" i="3"/>
  <c r="G9" i="2" s="1"/>
  <c r="C17" i="3"/>
  <c r="BE12"/>
  <c r="BD12"/>
  <c r="BD14" s="1"/>
  <c r="H8" i="2" s="1"/>
  <c r="BC12" i="3"/>
  <c r="BB12"/>
  <c r="BB14" s="1"/>
  <c r="F8" i="2" s="1"/>
  <c r="G12" i="3"/>
  <c r="G14" s="1"/>
  <c r="B8" i="2"/>
  <c r="A8"/>
  <c r="BE14" i="3"/>
  <c r="I8" i="2" s="1"/>
  <c r="BC14" i="3"/>
  <c r="G8" i="2" s="1"/>
  <c r="C14" i="3"/>
  <c r="BE8"/>
  <c r="BD8"/>
  <c r="BD10" s="1"/>
  <c r="H7" i="2" s="1"/>
  <c r="BC8" i="3"/>
  <c r="BB8"/>
  <c r="BB10" s="1"/>
  <c r="F7" i="2" s="1"/>
  <c r="G8" i="3"/>
  <c r="G10" s="1"/>
  <c r="B7" i="2"/>
  <c r="A7"/>
  <c r="BE10" i="3"/>
  <c r="I7" i="2" s="1"/>
  <c r="BC10" i="3"/>
  <c r="G7" i="2" s="1"/>
  <c r="C10" i="3"/>
  <c r="E4"/>
  <c r="C4"/>
  <c r="F3"/>
  <c r="C3"/>
  <c r="C2" i="2"/>
  <c r="C1"/>
  <c r="C33" i="1"/>
  <c r="F33" s="1"/>
  <c r="C31"/>
  <c r="C9"/>
  <c r="G7"/>
  <c r="D2"/>
  <c r="C2"/>
  <c r="I26" i="2" l="1"/>
  <c r="C21" i="1" s="1"/>
  <c r="G26" i="2"/>
  <c r="C18" i="1" s="1"/>
  <c r="BB86" i="3"/>
  <c r="F19" i="2" s="1"/>
  <c r="H26"/>
  <c r="C17" i="1" s="1"/>
  <c r="BB59" i="3"/>
  <c r="F15" i="2" s="1"/>
  <c r="F26" s="1"/>
  <c r="C16" i="1" s="1"/>
  <c r="BB101" i="3"/>
  <c r="F21" i="2" s="1"/>
  <c r="BB108" i="3"/>
  <c r="F22" i="2" s="1"/>
  <c r="BB65" i="3"/>
  <c r="BB67" s="1"/>
  <c r="F17" i="2" s="1"/>
  <c r="BB69" i="3"/>
  <c r="BB74" s="1"/>
  <c r="F18" i="2" s="1"/>
  <c r="BB88" i="3"/>
  <c r="BB90" s="1"/>
  <c r="F20" i="2" s="1"/>
  <c r="BA8" i="3"/>
  <c r="BA10" s="1"/>
  <c r="E7" i="2" s="1"/>
  <c r="BA12" i="3"/>
  <c r="BA14" s="1"/>
  <c r="E8" i="2" s="1"/>
  <c r="BA16" i="3"/>
  <c r="BA17" s="1"/>
  <c r="E9" i="2" s="1"/>
  <c r="BA19" i="3"/>
  <c r="BA32" s="1"/>
  <c r="E10" i="2" s="1"/>
  <c r="G36" i="3"/>
  <c r="G39"/>
  <c r="G45"/>
  <c r="BA47"/>
  <c r="BA48" s="1"/>
  <c r="E14" i="2" s="1"/>
  <c r="G108" i="3"/>
  <c r="G117"/>
  <c r="G59"/>
  <c r="G63"/>
  <c r="E26" i="2" l="1"/>
  <c r="G38" l="1"/>
  <c r="I38" s="1"/>
  <c r="G37"/>
  <c r="I37" s="1"/>
  <c r="G21" i="1" s="1"/>
  <c r="G36" i="2"/>
  <c r="I36" s="1"/>
  <c r="G20" i="1" s="1"/>
  <c r="G35" i="2"/>
  <c r="I35" s="1"/>
  <c r="G19" i="1" s="1"/>
  <c r="G34" i="2"/>
  <c r="I34" s="1"/>
  <c r="G18" i="1" s="1"/>
  <c r="G33" i="2"/>
  <c r="I33" s="1"/>
  <c r="G17" i="1" s="1"/>
  <c r="G32" i="2"/>
  <c r="I32" s="1"/>
  <c r="G16" i="1" s="1"/>
  <c r="G31" i="2"/>
  <c r="I31" s="1"/>
  <c r="C15" i="1"/>
  <c r="C19" s="1"/>
  <c r="C22" s="1"/>
  <c r="G15" l="1"/>
  <c r="H39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<sst xmlns="http://schemas.openxmlformats.org/spreadsheetml/2006/main" count="413" uniqueCount="272">
  <si>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</si>
  <si>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</si>
  <si>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</si>
  <si>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</si>
  <si>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</si>
  <si>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</si>
  <si>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</si>
  <si>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</si>
  <si>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</si>
  <si>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</si>
  <si>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</si>
  <si>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</si>
  <si>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</si>
  <si>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</si>
  <si>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</si>
  <si>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</si>
  <si>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</si>
  <si>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</si>
  <si>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</si>
  <si>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</si>
  <si>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</si>
  <si>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</si>
  <si>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</si>
  <si>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</si>
  <si>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</si>
  <si>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</si>
  <si>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</si>
  <si>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</si>
  <si>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</si>
  <si>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</si>
  <si>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</si>
  <si>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</si>
  <si>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</si>
  <si>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</si>
  <si>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</si>
  <si>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</si>
  <si>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</si>
  <si>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</si>
  <si>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</si>
  <si>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</si>
  <si>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</si>
  <si>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</si>
  <si>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</si>
  <si>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</si>
  <si>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</si>
  <si>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</si>
  <si>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</si>
  <si>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</si>
  <si>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</si>
  <si>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</si>
  <si>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</si>
  <si>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</si>
  <si>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</si>
  <si>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</si>
  <si>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</si>
  <si>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</si>
  <si>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</si>
  <si>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</si>
  <si>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</si>
  <si>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</si>
  <si>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</si>
  <si>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</si>
  <si>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</si>
  <si>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</si>
  <si>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</si>
  <si>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</si>
  <si>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</si>
  <si>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</si>
  <si>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</si>
  <si>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</si>
  <si>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</si>
  <si>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</si>
  <si>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</si>
  <si>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</si>
  <si>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</si>
  <si>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</si>
  <si>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</si>
  <si>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2013005</t>
  </si>
  <si>
    <t>Stavební úpravy učeben SPŠ Bruntál</t>
  </si>
  <si>
    <t>SO01</t>
  </si>
  <si>
    <t>Počítačová učebna 2NP</t>
  </si>
  <si>
    <t>POčítačová učebna</t>
  </si>
  <si>
    <t>2</t>
  </si>
  <si>
    <t>Základy a zvláštní zakládání</t>
  </si>
  <si>
    <t>284122262A</t>
  </si>
  <si>
    <t>Podlahovina PVC 1500x2,0 mm heterogenní antistatik tl. 2,0, nášl 0,8mm</t>
  </si>
  <si>
    <t>m2</t>
  </si>
  <si>
    <t>73,96*1,1</t>
  </si>
  <si>
    <t>3</t>
  </si>
  <si>
    <t>Svislé a kompletní konstrukce</t>
  </si>
  <si>
    <t>342255022RT1</t>
  </si>
  <si>
    <t>Příčky z plynosilikátových desek tl. 7,5 cm desky P 2 - 500, 599 x 249 x 75 mm</t>
  </si>
  <si>
    <t>srovnání pilířů vč. dodatečného kotvení:(5,25+2*0,1)*3,4</t>
  </si>
  <si>
    <t>4</t>
  </si>
  <si>
    <t>Vodorovné konstrukce</t>
  </si>
  <si>
    <t>411387531R00</t>
  </si>
  <si>
    <t xml:space="preserve">Zabetonování otvorů 0,25 m2 ve stropech a klenbách </t>
  </si>
  <si>
    <t>kus</t>
  </si>
  <si>
    <t>61</t>
  </si>
  <si>
    <t>Upravy povrchů vnitřní</t>
  </si>
  <si>
    <t>611421231R00</t>
  </si>
  <si>
    <t xml:space="preserve">Oprava váp.omítek stropů do 10% plochy - štukových </t>
  </si>
  <si>
    <t>strop:73,96</t>
  </si>
  <si>
    <t>oprava stropu 1NP:20</t>
  </si>
  <si>
    <t>612142001U00</t>
  </si>
  <si>
    <t xml:space="preserve">Potažení vni stěna sklovl síť +tmel </t>
  </si>
  <si>
    <t>5,3*3,4</t>
  </si>
  <si>
    <t>612421231R00</t>
  </si>
  <si>
    <t xml:space="preserve">Oprava vápen.omítek stěn do 10 % pl. - štukových </t>
  </si>
  <si>
    <t>(2*7,1+4,85+2)*3,4</t>
  </si>
  <si>
    <t>612421615R00</t>
  </si>
  <si>
    <t>Omítka vnitřní zdiva, MVC, hrubá zatřená pod obklady</t>
  </si>
  <si>
    <t>1,5*1,6</t>
  </si>
  <si>
    <t>612471411R00</t>
  </si>
  <si>
    <t xml:space="preserve">Úprava vnitřních stěn aktivovaným štukem </t>
  </si>
  <si>
    <t>614471712R00</t>
  </si>
  <si>
    <t>Vyspravení konstrukcí cem. maltou tl. 20 mm vyspravení parapetů</t>
  </si>
  <si>
    <t>2*2,9</t>
  </si>
  <si>
    <t>94</t>
  </si>
  <si>
    <t>Lešení a stavební výtahy</t>
  </si>
  <si>
    <t>941955001R00</t>
  </si>
  <si>
    <t xml:space="preserve">Lešení lehké pomocné, výška podlahy do 1,2 m </t>
  </si>
  <si>
    <t>5,25*1,2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</si>
  <si>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</si>
  <si>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</si>
  <si>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</si>
  <si>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</si>
  <si>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</si>
  <si>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</si>
  <si>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973031812R00</t>
  </si>
  <si>
    <t xml:space="preserve">Vysekání kapes pro zavázání příček tl. 10 cm </t>
  </si>
  <si>
    <t>m</t>
  </si>
  <si>
    <t>4*3,4</t>
  </si>
  <si>
    <t>978059531R00</t>
  </si>
  <si>
    <t xml:space="preserve">Odsekání vnitřních obkladů stěn nad 2 m2 </t>
  </si>
  <si>
    <t>0,9*1,2</t>
  </si>
  <si>
    <t>99</t>
  </si>
  <si>
    <t>Staveništní přesun hmot</t>
  </si>
  <si>
    <t>999281111R00</t>
  </si>
  <si>
    <t xml:space="preserve">Přesun hmot pro opravy a údržbu do výšky 25 m </t>
  </si>
  <si>
    <t>t</t>
  </si>
  <si>
    <t>725</t>
  </si>
  <si>
    <t>Zařizovací předměty</t>
  </si>
  <si>
    <t>725210821R00</t>
  </si>
  <si>
    <t xml:space="preserve">Demontáž umyvadel bez výtokových armatur </t>
  </si>
  <si>
    <t>soubor</t>
  </si>
  <si>
    <t>725210982R00</t>
  </si>
  <si>
    <t xml:space="preserve">Odmontování zápachové uzávěrky </t>
  </si>
  <si>
    <t>725219401R00</t>
  </si>
  <si>
    <t xml:space="preserve">Montáž umyvadel na šrouby do zdiva </t>
  </si>
  <si>
    <t>725819201R00</t>
  </si>
  <si>
    <t xml:space="preserve">Montáž ventilu nástěnného  G 1/2 </t>
  </si>
  <si>
    <t>725825111RT0</t>
  </si>
  <si>
    <t>Baterie umyvadlová nástěnná ruční základní pouze studená voda</t>
  </si>
  <si>
    <t>725829121U00</t>
  </si>
  <si>
    <t xml:space="preserve">Mtž baterie umyv stěna páka+klas </t>
  </si>
  <si>
    <t>725860213R00</t>
  </si>
  <si>
    <t xml:space="preserve">Sifon umyvadlový HL132, DN 30, 40 </t>
  </si>
  <si>
    <t>64214330</t>
  </si>
  <si>
    <t>Umyvadlo bílé s otv. pro bat. 550x450 mm</t>
  </si>
  <si>
    <t>998725203R00</t>
  </si>
  <si>
    <t xml:space="preserve">Přesun hmot pro zařizovací předměty, výšky do 24 m </t>
  </si>
  <si>
    <t>767</t>
  </si>
  <si>
    <t>Konstrukce zámečnické</t>
  </si>
  <si>
    <t>767996801R00</t>
  </si>
  <si>
    <t xml:space="preserve">Demontáž atypických ocelových konstr. do 50 kg </t>
  </si>
  <si>
    <t>kg</t>
  </si>
  <si>
    <t>mříže pod parapety:40</t>
  </si>
  <si>
    <t>771</t>
  </si>
  <si>
    <t>Podlahy z dlaždic a obklady</t>
  </si>
  <si>
    <t>771101121R00</t>
  </si>
  <si>
    <t xml:space="preserve">Provedení penetrace podkladu </t>
  </si>
  <si>
    <t>73,96+9,2+5,8</t>
  </si>
  <si>
    <t>775</t>
  </si>
  <si>
    <t>Podlahy vlysové a parketové</t>
  </si>
  <si>
    <t>775411810R00</t>
  </si>
  <si>
    <t xml:space="preserve">Demontáž lišt dřevěných, přibíjených </t>
  </si>
  <si>
    <t>u podlahy:15</t>
  </si>
  <si>
    <t>parapety:2*5</t>
  </si>
  <si>
    <t>775531800R00</t>
  </si>
  <si>
    <t xml:space="preserve">Demontáž parketových tabulí lepených včetně lišt </t>
  </si>
  <si>
    <t>vyřezání pod příčku:5,3*0,2</t>
  </si>
  <si>
    <t>776</t>
  </si>
  <si>
    <t>Podlahy povlakové</t>
  </si>
  <si>
    <t>776421100RU1</t>
  </si>
  <si>
    <t>Lepení podlahových soklíků z měkčeného PVC včetně dodávky soklíku PVC</t>
  </si>
  <si>
    <t>2*(10,77+7,1+0,45+0,35)</t>
  </si>
  <si>
    <t>776511810R00</t>
  </si>
  <si>
    <t xml:space="preserve">Odstranění PVC podlah lepených bez podložky </t>
  </si>
  <si>
    <t>parapety:2*2,9</t>
  </si>
  <si>
    <t>776521100R00</t>
  </si>
  <si>
    <t>Lepení povlakových podlah z pásů PVC antistatik systém pokládky dle výrobce (Cu pásky, lepidlo atd</t>
  </si>
  <si>
    <t>776590100U00</t>
  </si>
  <si>
    <t xml:space="preserve">Vysátí podkladu nášlap ploch podlah </t>
  </si>
  <si>
    <t>776981112RT2</t>
  </si>
  <si>
    <t>Lišta hliníková přechodová, stejná výška krytin profil 25/A, samolepicí, šířky 35 mm</t>
  </si>
  <si>
    <t>776994111RT1</t>
  </si>
  <si>
    <t>Svařování povlakových podlah z pásů nebo čtverců včetně svařovací šňůry PVC 1179</t>
  </si>
  <si>
    <t>776996110R00</t>
  </si>
  <si>
    <t xml:space="preserve">Napuštění povlakových podlah pastou </t>
  </si>
  <si>
    <t>998776203R00</t>
  </si>
  <si>
    <t xml:space="preserve">Přesun hmot pro podlahy povlakové, výšky do 24 m </t>
  </si>
  <si>
    <t>777</t>
  </si>
  <si>
    <t>Podlahy ze syntetických hmot</t>
  </si>
  <si>
    <t>777551955R00</t>
  </si>
  <si>
    <t xml:space="preserve">Oprava podlah stěrkou, tl.3 mm vhodnou na parkety </t>
  </si>
  <si>
    <t>998777203R00</t>
  </si>
  <si>
    <t xml:space="preserve">Přesun hmot pro podlahy syntetické, výšky do 24 m </t>
  </si>
  <si>
    <t>781</t>
  </si>
  <si>
    <t>Obklady keramické</t>
  </si>
  <si>
    <t>781415013R00</t>
  </si>
  <si>
    <t xml:space="preserve">Montáž obkladů stěn, porovin., do tmele, 15x15 cm </t>
  </si>
  <si>
    <t>parapety:2*2,9+2*5*0,1</t>
  </si>
  <si>
    <t>za umývadlo:1,5*1,6</t>
  </si>
  <si>
    <t>781419711R00</t>
  </si>
  <si>
    <t xml:space="preserve">Příplatek k obkladu stěn za plochu do 10 m2 jedntl </t>
  </si>
  <si>
    <t>781491001R00</t>
  </si>
  <si>
    <t xml:space="preserve">Montáž lišt k obkladům včetně dodávky lišt </t>
  </si>
  <si>
    <t>2*5+2*1,6+1,5</t>
  </si>
  <si>
    <t>59781345</t>
  </si>
  <si>
    <t>Obkládačka jednobarevná 14,8x14,8 bílá mat</t>
  </si>
  <si>
    <t>9,2*1,05</t>
  </si>
  <si>
    <t>998781203R00</t>
  </si>
  <si>
    <t xml:space="preserve">Přesun hmot pro obklady keramické, výšky do 24 m </t>
  </si>
  <si>
    <t>783</t>
  </si>
  <si>
    <t>Nátěry</t>
  </si>
  <si>
    <t>783102811R00</t>
  </si>
  <si>
    <t xml:space="preserve">Odstranění nátěrů z ocel.konstrukcí "B" oškrábáním </t>
  </si>
  <si>
    <t>783212100R00</t>
  </si>
  <si>
    <t xml:space="preserve">Nátěr olejový kovových konstrukcí dvojnásobný </t>
  </si>
  <si>
    <t>zárubeň:0,3*4,9</t>
  </si>
  <si>
    <t>783312120R00</t>
  </si>
  <si>
    <t xml:space="preserve">Nátěr olejový ocel. radiátor. článků 1+ 1x email </t>
  </si>
  <si>
    <t>4*1,2*0,6</t>
  </si>
  <si>
    <t>784</t>
  </si>
  <si>
    <t>Malby</t>
  </si>
  <si>
    <t>784195312R00</t>
  </si>
  <si>
    <t xml:space="preserve">Malba tekutá omyvatelná, bílá, 2 x </t>
  </si>
  <si>
    <t>stěny:2*(10,77+7,1)*3,4-4*2,1*2-0,9*2</t>
  </si>
  <si>
    <t>784401801R00</t>
  </si>
  <si>
    <t xml:space="preserve">Odstranění malby obroušením v místnosti H do 3,8 m </t>
  </si>
  <si>
    <t>stěny:2*(10,77+7,1)*3,4-4*2,1*2-0,9*2-5,3*3,4</t>
  </si>
  <si>
    <t>M21</t>
  </si>
  <si>
    <t>Elektromontáže</t>
  </si>
  <si>
    <t>M21001</t>
  </si>
  <si>
    <t>Elektroinstalace Samostatný rozpočet</t>
  </si>
  <si>
    <t>kpl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</si>
  <si>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</si>
  <si>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</si>
  <si>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</si>
  <si>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</si>
  <si>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</si>
  <si>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</si>
  <si>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</si>
  <si>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</si>
  <si>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</si>
  <si>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</si>
  <si>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</si>
  <si>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</si>
  <si>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979087112R00</t>
  </si>
  <si>
    <t xml:space="preserve">Nakládání suti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</si>
  <si>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</si>
  <si>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</si>
  <si>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</si>
  <si>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</si>
  <si>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</si>
  <si>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</si>
  <si>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</si>
  <si>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</si>
  <si>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</si>
  <si>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</si>
  <si>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SPŠ Bruntál, p.o.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</si>
</sst>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POčítačová učebna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271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2013005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Rekapitulace!A31</f>
        <v>Ztížené výrobní podmínky</v>
      </c>
      <c r="E15" s="61"/>
      <c r="F15" s="62"/>
      <c r="G15" s="59">
        <f>Rekapitulace!I31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Rekapitulace!A32</f>
        <v>Oborová přirážka</v>
      </c>
      <c r="E16" s="63"/>
      <c r="F16" s="64"/>
      <c r="G16" s="59">
        <f>Rekapitulace!I32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Rekapitulace!A33</f>
        <v>Přesun stavebních kapacit</v>
      </c>
      <c r="E17" s="63"/>
      <c r="F17" s="64"/>
      <c r="G17" s="59">
        <f>Rekapitulace!I33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Rekapitulace!A34</f>
        <v>Mimostaveništní doprava</v>
      </c>
      <c r="E18" s="63"/>
      <c r="F18" s="64"/>
      <c r="G18" s="59">
        <f>Rekapitulace!I34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Rekapitulace!A35</f>
        <v>Zařízení staveniště</v>
      </c>
      <c r="E19" s="63"/>
      <c r="F19" s="64"/>
      <c r="G19" s="59">
        <f>Rekapitulace!I35</f>
        <v>0</v>
      </c>
    </row>
    <row r="20" spans="1:7" ht="15.95" customHeight="1">
      <c r="A20" s="67"/>
      <c r="B20" s="58"/>
      <c r="C20" s="59"/>
      <c r="D20" s="9" t="str">
        <f>Rekapitulace!A36</f>
        <v>Provoz investora</v>
      </c>
      <c r="E20" s="63"/>
      <c r="F20" s="64"/>
      <c r="G20" s="59">
        <f>Rekapitulace!I36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Rekapitulace!A37</f>
        <v>Kompletační činnost (IČD)</v>
      </c>
      <c r="E21" s="63"/>
      <c r="F21" s="64"/>
      <c r="G21" s="59">
        <f>Rekapitulace!I37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0"/>
  <sheetViews>
    <sheetView workbookViewId="0">
      <selection activeCell="H39" sqref="H39:I3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2013005 Stavební úpravy učeben SPŠ Bruntál</v>
      </c>
      <c r="D1" s="111"/>
      <c r="E1" s="112"/>
      <c r="F1" s="111"/>
      <c r="G1" s="113" t="s">
        <v>49</v>
      </c>
      <c r="H1" s="114" t="s">
        <v>73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SO01 Počítačová učebna 2NP</v>
      </c>
      <c r="D2" s="119"/>
      <c r="E2" s="120"/>
      <c r="F2" s="119"/>
      <c r="G2" s="121" t="s">
        <v>81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2</v>
      </c>
      <c r="B7" s="133" t="str">
        <f>Položky!C7</f>
        <v>Základy a zvláštní zakládání</v>
      </c>
      <c r="C7" s="69"/>
      <c r="D7" s="134"/>
      <c r="E7" s="228">
        <f>Položky!BA10</f>
        <v>0</v>
      </c>
      <c r="F7" s="229">
        <f>Položky!BB10</f>
        <v>0</v>
      </c>
      <c r="G7" s="229">
        <f>Položky!BC10</f>
        <v>0</v>
      </c>
      <c r="H7" s="229">
        <f>Položky!BD10</f>
        <v>0</v>
      </c>
      <c r="I7" s="230">
        <f>Položky!BE10</f>
        <v>0</v>
      </c>
    </row>
    <row r="8" spans="1:9" s="37" customFormat="1">
      <c r="A8" s="227" t="str">
        <f>Položky!B11</f>
        <v>3</v>
      </c>
      <c r="B8" s="133" t="str">
        <f>Položky!C11</f>
        <v>Svislé a kompletní konstrukce</v>
      </c>
      <c r="C8" s="69"/>
      <c r="D8" s="134"/>
      <c r="E8" s="228">
        <f>Položky!BA14</f>
        <v>0</v>
      </c>
      <c r="F8" s="229">
        <f>Položky!BB14</f>
        <v>0</v>
      </c>
      <c r="G8" s="229">
        <f>Položky!BC14</f>
        <v>0</v>
      </c>
      <c r="H8" s="229">
        <f>Položky!BD14</f>
        <v>0</v>
      </c>
      <c r="I8" s="230">
        <f>Položky!BE14</f>
        <v>0</v>
      </c>
    </row>
    <row r="9" spans="1:9" s="37" customFormat="1">
      <c r="A9" s="227" t="str">
        <f>Položky!B15</f>
        <v>4</v>
      </c>
      <c r="B9" s="133" t="str">
        <f>Položky!C15</f>
        <v>Vodorovné konstrukce</v>
      </c>
      <c r="C9" s="69"/>
      <c r="D9" s="134"/>
      <c r="E9" s="228">
        <f>Položky!BA17</f>
        <v>0</v>
      </c>
      <c r="F9" s="229">
        <f>Položky!BB17</f>
        <v>0</v>
      </c>
      <c r="G9" s="229">
        <f>Položky!BC17</f>
        <v>0</v>
      </c>
      <c r="H9" s="229">
        <f>Položky!BD17</f>
        <v>0</v>
      </c>
      <c r="I9" s="230">
        <f>Položky!BE17</f>
        <v>0</v>
      </c>
    </row>
    <row r="10" spans="1:9" s="37" customFormat="1">
      <c r="A10" s="227" t="str">
        <f>Položky!B18</f>
        <v>61</v>
      </c>
      <c r="B10" s="133" t="str">
        <f>Položky!C18</f>
        <v>Upravy povrchů vnitřní</v>
      </c>
      <c r="C10" s="69"/>
      <c r="D10" s="134"/>
      <c r="E10" s="228">
        <f>Položky!BA32</f>
        <v>0</v>
      </c>
      <c r="F10" s="229">
        <f>Položky!BB32</f>
        <v>0</v>
      </c>
      <c r="G10" s="229">
        <f>Položky!BC32</f>
        <v>0</v>
      </c>
      <c r="H10" s="229">
        <f>Položky!BD32</f>
        <v>0</v>
      </c>
      <c r="I10" s="230">
        <f>Položky!BE32</f>
        <v>0</v>
      </c>
    </row>
    <row r="11" spans="1:9" s="37" customFormat="1">
      <c r="A11" s="227" t="str">
        <f>Položky!B33</f>
        <v>94</v>
      </c>
      <c r="B11" s="133" t="str">
        <f>Položky!C33</f>
        <v>Lešení a stavební výtahy</v>
      </c>
      <c r="C11" s="69"/>
      <c r="D11" s="134"/>
      <c r="E11" s="228">
        <f>Položky!BA36</f>
        <v>0</v>
      </c>
      <c r="F11" s="229">
        <f>Položky!BB36</f>
        <v>0</v>
      </c>
      <c r="G11" s="229">
        <f>Položky!BC36</f>
        <v>0</v>
      </c>
      <c r="H11" s="229">
        <f>Položky!BD36</f>
        <v>0</v>
      </c>
      <c r="I11" s="230">
        <f>Položky!BE36</f>
        <v>0</v>
      </c>
    </row>
    <row r="12" spans="1:9" s="37" customFormat="1">
      <c r="A12" s="227" t="str">
        <f>Položky!B37</f>
        <v>95</v>
      </c>
      <c r="B12" s="133" t="str">
        <f>Položky!C37</f>
        <v>Dokončovací konstrukce na pozemních stavbách</v>
      </c>
      <c r="C12" s="69"/>
      <c r="D12" s="134"/>
      <c r="E12" s="228">
        <f>Položky!BA39</f>
        <v>0</v>
      </c>
      <c r="F12" s="229">
        <f>Položky!BB39</f>
        <v>0</v>
      </c>
      <c r="G12" s="229">
        <f>Položky!BC39</f>
        <v>0</v>
      </c>
      <c r="H12" s="229">
        <f>Položky!BD39</f>
        <v>0</v>
      </c>
      <c r="I12" s="230">
        <f>Položky!BE39</f>
        <v>0</v>
      </c>
    </row>
    <row r="13" spans="1:9" s="37" customFormat="1">
      <c r="A13" s="227" t="str">
        <f>Položky!B40</f>
        <v>96</v>
      </c>
      <c r="B13" s="133" t="str">
        <f>Položky!C40</f>
        <v>Bourání konstrukcí</v>
      </c>
      <c r="C13" s="69"/>
      <c r="D13" s="134"/>
      <c r="E13" s="228">
        <f>Položky!BA45</f>
        <v>0</v>
      </c>
      <c r="F13" s="229">
        <f>Položky!BB45</f>
        <v>0</v>
      </c>
      <c r="G13" s="229">
        <f>Položky!BC45</f>
        <v>0</v>
      </c>
      <c r="H13" s="229">
        <f>Položky!BD45</f>
        <v>0</v>
      </c>
      <c r="I13" s="230">
        <f>Položky!BE45</f>
        <v>0</v>
      </c>
    </row>
    <row r="14" spans="1:9" s="37" customFormat="1">
      <c r="A14" s="227" t="str">
        <f>Položky!B46</f>
        <v>99</v>
      </c>
      <c r="B14" s="133" t="str">
        <f>Položky!C46</f>
        <v>Staveništní přesun hmot</v>
      </c>
      <c r="C14" s="69"/>
      <c r="D14" s="134"/>
      <c r="E14" s="228">
        <f>Položky!BA48</f>
        <v>0</v>
      </c>
      <c r="F14" s="229">
        <f>Položky!BB48</f>
        <v>0</v>
      </c>
      <c r="G14" s="229">
        <f>Položky!BC48</f>
        <v>0</v>
      </c>
      <c r="H14" s="229">
        <f>Položky!BD48</f>
        <v>0</v>
      </c>
      <c r="I14" s="230">
        <f>Položky!BE48</f>
        <v>0</v>
      </c>
    </row>
    <row r="15" spans="1:9" s="37" customFormat="1">
      <c r="A15" s="227" t="str">
        <f>Položky!B49</f>
        <v>725</v>
      </c>
      <c r="B15" s="133" t="str">
        <f>Položky!C49</f>
        <v>Zařizovací předměty</v>
      </c>
      <c r="C15" s="69"/>
      <c r="D15" s="134"/>
      <c r="E15" s="228">
        <f>Položky!BA59</f>
        <v>0</v>
      </c>
      <c r="F15" s="229">
        <f>Položky!BB59</f>
        <v>0</v>
      </c>
      <c r="G15" s="229">
        <f>Položky!BC59</f>
        <v>0</v>
      </c>
      <c r="H15" s="229">
        <f>Položky!BD59</f>
        <v>0</v>
      </c>
      <c r="I15" s="230">
        <f>Položky!BE59</f>
        <v>0</v>
      </c>
    </row>
    <row r="16" spans="1:9" s="37" customFormat="1">
      <c r="A16" s="227" t="str">
        <f>Položky!B60</f>
        <v>767</v>
      </c>
      <c r="B16" s="133" t="str">
        <f>Položky!C60</f>
        <v>Konstrukce zámečnické</v>
      </c>
      <c r="C16" s="69"/>
      <c r="D16" s="134"/>
      <c r="E16" s="228">
        <f>Položky!BA63</f>
        <v>0</v>
      </c>
      <c r="F16" s="229">
        <f>Položky!BB63</f>
        <v>0</v>
      </c>
      <c r="G16" s="229">
        <f>Položky!BC63</f>
        <v>0</v>
      </c>
      <c r="H16" s="229">
        <f>Položky!BD63</f>
        <v>0</v>
      </c>
      <c r="I16" s="230">
        <f>Položky!BE63</f>
        <v>0</v>
      </c>
    </row>
    <row r="17" spans="1:57" s="37" customFormat="1">
      <c r="A17" s="227" t="str">
        <f>Položky!B64</f>
        <v>771</v>
      </c>
      <c r="B17" s="133" t="str">
        <f>Položky!C64</f>
        <v>Podlahy z dlaždic a obklady</v>
      </c>
      <c r="C17" s="69"/>
      <c r="D17" s="134"/>
      <c r="E17" s="228">
        <f>Položky!BA67</f>
        <v>0</v>
      </c>
      <c r="F17" s="229">
        <f>Položky!BB67</f>
        <v>0</v>
      </c>
      <c r="G17" s="229">
        <f>Položky!BC67</f>
        <v>0</v>
      </c>
      <c r="H17" s="229">
        <f>Položky!BD67</f>
        <v>0</v>
      </c>
      <c r="I17" s="230">
        <f>Položky!BE67</f>
        <v>0</v>
      </c>
    </row>
    <row r="18" spans="1:57" s="37" customFormat="1">
      <c r="A18" s="227" t="str">
        <f>Položky!B68</f>
        <v>775</v>
      </c>
      <c r="B18" s="133" t="str">
        <f>Položky!C68</f>
        <v>Podlahy vlysové a parketové</v>
      </c>
      <c r="C18" s="69"/>
      <c r="D18" s="134"/>
      <c r="E18" s="228">
        <f>Položky!BA74</f>
        <v>0</v>
      </c>
      <c r="F18" s="229">
        <f>Položky!BB74</f>
        <v>0</v>
      </c>
      <c r="G18" s="229">
        <f>Položky!BC74</f>
        <v>0</v>
      </c>
      <c r="H18" s="229">
        <f>Položky!BD74</f>
        <v>0</v>
      </c>
      <c r="I18" s="230">
        <f>Položky!BE74</f>
        <v>0</v>
      </c>
    </row>
    <row r="19" spans="1:57" s="37" customFormat="1">
      <c r="A19" s="227" t="str">
        <f>Položky!B75</f>
        <v>776</v>
      </c>
      <c r="B19" s="133" t="str">
        <f>Položky!C75</f>
        <v>Podlahy povlakové</v>
      </c>
      <c r="C19" s="69"/>
      <c r="D19" s="134"/>
      <c r="E19" s="228">
        <f>Položky!BA86</f>
        <v>0</v>
      </c>
      <c r="F19" s="229">
        <f>Položky!BB86</f>
        <v>0</v>
      </c>
      <c r="G19" s="229">
        <f>Položky!BC86</f>
        <v>0</v>
      </c>
      <c r="H19" s="229">
        <f>Položky!BD86</f>
        <v>0</v>
      </c>
      <c r="I19" s="230">
        <f>Položky!BE86</f>
        <v>0</v>
      </c>
    </row>
    <row r="20" spans="1:57" s="37" customFormat="1">
      <c r="A20" s="227" t="str">
        <f>Položky!B87</f>
        <v>777</v>
      </c>
      <c r="B20" s="133" t="str">
        <f>Položky!C87</f>
        <v>Podlahy ze syntetických hmot</v>
      </c>
      <c r="C20" s="69"/>
      <c r="D20" s="134"/>
      <c r="E20" s="228">
        <f>Položky!BA90</f>
        <v>0</v>
      </c>
      <c r="F20" s="229">
        <f>Položky!BB90</f>
        <v>0</v>
      </c>
      <c r="G20" s="229">
        <f>Položky!BC90</f>
        <v>0</v>
      </c>
      <c r="H20" s="229">
        <f>Položky!BD90</f>
        <v>0</v>
      </c>
      <c r="I20" s="230">
        <f>Položky!BE90</f>
        <v>0</v>
      </c>
    </row>
    <row r="21" spans="1:57" s="37" customFormat="1">
      <c r="A21" s="227" t="str">
        <f>Položky!B91</f>
        <v>781</v>
      </c>
      <c r="B21" s="133" t="str">
        <f>Položky!C91</f>
        <v>Obklady keramické</v>
      </c>
      <c r="C21" s="69"/>
      <c r="D21" s="134"/>
      <c r="E21" s="228">
        <f>Položky!BA101</f>
        <v>0</v>
      </c>
      <c r="F21" s="229">
        <f>Položky!BB101</f>
        <v>0</v>
      </c>
      <c r="G21" s="229">
        <f>Položky!BC101</f>
        <v>0</v>
      </c>
      <c r="H21" s="229">
        <f>Položky!BD101</f>
        <v>0</v>
      </c>
      <c r="I21" s="230">
        <f>Položky!BE101</f>
        <v>0</v>
      </c>
    </row>
    <row r="22" spans="1:57" s="37" customFormat="1">
      <c r="A22" s="227" t="str">
        <f>Položky!B102</f>
        <v>783</v>
      </c>
      <c r="B22" s="133" t="str">
        <f>Položky!C102</f>
        <v>Nátěry</v>
      </c>
      <c r="C22" s="69"/>
      <c r="D22" s="134"/>
      <c r="E22" s="228">
        <f>Položky!BA108</f>
        <v>0</v>
      </c>
      <c r="F22" s="229">
        <f>Položky!BB108</f>
        <v>0</v>
      </c>
      <c r="G22" s="229">
        <f>Položky!BC108</f>
        <v>0</v>
      </c>
      <c r="H22" s="229">
        <f>Položky!BD108</f>
        <v>0</v>
      </c>
      <c r="I22" s="230">
        <f>Položky!BE108</f>
        <v>0</v>
      </c>
    </row>
    <row r="23" spans="1:57" s="37" customFormat="1">
      <c r="A23" s="227" t="str">
        <f>Položky!B109</f>
        <v>784</v>
      </c>
      <c r="B23" s="133" t="str">
        <f>Položky!C109</f>
        <v>Malby</v>
      </c>
      <c r="C23" s="69"/>
      <c r="D23" s="134"/>
      <c r="E23" s="228">
        <f>Položky!BA117</f>
        <v>0</v>
      </c>
      <c r="F23" s="229">
        <f>Položky!BB117</f>
        <v>0</v>
      </c>
      <c r="G23" s="229">
        <f>Položky!BC117</f>
        <v>0</v>
      </c>
      <c r="H23" s="229">
        <f>Položky!BD117</f>
        <v>0</v>
      </c>
      <c r="I23" s="230">
        <f>Položky!BE117</f>
        <v>0</v>
      </c>
    </row>
    <row r="24" spans="1:57" s="37" customFormat="1">
      <c r="A24" s="227" t="str">
        <f>Položky!B118</f>
        <v>M21</v>
      </c>
      <c r="B24" s="133" t="str">
        <f>Položky!C118</f>
        <v>Elektromontáže</v>
      </c>
      <c r="C24" s="69"/>
      <c r="D24" s="134"/>
      <c r="E24" s="228">
        <f>Položky!BA120</f>
        <v>0</v>
      </c>
      <c r="F24" s="229">
        <f>Položky!BB120</f>
        <v>0</v>
      </c>
      <c r="G24" s="229">
        <f>Položky!BC120</f>
        <v>0</v>
      </c>
      <c r="H24" s="229">
        <f>Položky!BD120</f>
        <v>0</v>
      </c>
      <c r="I24" s="230">
        <f>Položky!BE120</f>
        <v>0</v>
      </c>
    </row>
    <row r="25" spans="1:57" s="37" customFormat="1" ht="13.5" thickBot="1">
      <c r="A25" s="227" t="str">
        <f>Položky!B121</f>
        <v>D96</v>
      </c>
      <c r="B25" s="133" t="str">
        <f>Položky!C121</f>
        <v>Přesuny suti a vybouraných hmot</v>
      </c>
      <c r="C25" s="69"/>
      <c r="D25" s="134"/>
      <c r="E25" s="228">
        <f>Položky!BA129</f>
        <v>0</v>
      </c>
      <c r="F25" s="229">
        <f>Položky!BB129</f>
        <v>0</v>
      </c>
      <c r="G25" s="229">
        <f>Položky!BC129</f>
        <v>0</v>
      </c>
      <c r="H25" s="229">
        <f>Položky!BD129</f>
        <v>0</v>
      </c>
      <c r="I25" s="230">
        <f>Položky!BE129</f>
        <v>0</v>
      </c>
    </row>
    <row r="26" spans="1:57" s="141" customFormat="1" ht="13.5" thickBot="1">
      <c r="A26" s="135"/>
      <c r="B26" s="136" t="s">
        <v>57</v>
      </c>
      <c r="C26" s="136"/>
      <c r="D26" s="137"/>
      <c r="E26" s="138">
        <f>SUM(E7:E25)</f>
        <v>0</v>
      </c>
      <c r="F26" s="139">
        <f>SUM(F7:F25)</f>
        <v>0</v>
      </c>
      <c r="G26" s="139">
        <f>SUM(G7:G25)</f>
        <v>0</v>
      </c>
      <c r="H26" s="139">
        <f>SUM(H7:H25)</f>
        <v>0</v>
      </c>
      <c r="I26" s="140">
        <f>SUM(I7:I25)</f>
        <v>0</v>
      </c>
    </row>
    <row r="27" spans="1:57">
      <c r="A27" s="69"/>
      <c r="B27" s="69"/>
      <c r="C27" s="69"/>
      <c r="D27" s="69"/>
      <c r="E27" s="69"/>
      <c r="F27" s="69"/>
      <c r="G27" s="69"/>
      <c r="H27" s="69"/>
      <c r="I27" s="69"/>
    </row>
    <row r="28" spans="1:57" ht="19.5" customHeight="1">
      <c r="A28" s="125" t="s">
        <v>58</v>
      </c>
      <c r="B28" s="125"/>
      <c r="C28" s="125"/>
      <c r="D28" s="125"/>
      <c r="E28" s="125"/>
      <c r="F28" s="125"/>
      <c r="G28" s="142"/>
      <c r="H28" s="125"/>
      <c r="I28" s="125"/>
      <c r="BA28" s="43"/>
      <c r="BB28" s="43"/>
      <c r="BC28" s="43"/>
      <c r="BD28" s="43"/>
      <c r="BE28" s="43"/>
    </row>
    <row r="29" spans="1:57" ht="13.5" thickBot="1">
      <c r="A29" s="82"/>
      <c r="B29" s="82"/>
      <c r="C29" s="82"/>
      <c r="D29" s="82"/>
      <c r="E29" s="82"/>
      <c r="F29" s="82"/>
      <c r="G29" s="82"/>
      <c r="H29" s="82"/>
      <c r="I29" s="82"/>
    </row>
    <row r="30" spans="1:57">
      <c r="A30" s="76" t="s">
        <v>59</v>
      </c>
      <c r="B30" s="77"/>
      <c r="C30" s="77"/>
      <c r="D30" s="143"/>
      <c r="E30" s="144" t="s">
        <v>60</v>
      </c>
      <c r="F30" s="145" t="s">
        <v>61</v>
      </c>
      <c r="G30" s="146" t="s">
        <v>62</v>
      </c>
      <c r="H30" s="147"/>
      <c r="I30" s="148" t="s">
        <v>60</v>
      </c>
    </row>
    <row r="31" spans="1:57">
      <c r="A31" s="67" t="s">
        <v>263</v>
      </c>
      <c r="B31" s="58"/>
      <c r="C31" s="58"/>
      <c r="D31" s="149"/>
      <c r="E31" s="150"/>
      <c r="F31" s="151"/>
      <c r="G31" s="152">
        <f>CHOOSE(BA31+1,HSV+PSV,HSV+PSV+Mont,HSV+PSV+Dodavka+Mont,HSV,PSV,Mont,Dodavka,Mont+Dodavka,0)</f>
        <v>0</v>
      </c>
      <c r="H31" s="153"/>
      <c r="I31" s="154">
        <f>E31+F31*G31/100</f>
        <v>0</v>
      </c>
      <c r="BA31">
        <v>0</v>
      </c>
    </row>
    <row r="32" spans="1:57">
      <c r="A32" s="67" t="s">
        <v>264</v>
      </c>
      <c r="B32" s="58"/>
      <c r="C32" s="58"/>
      <c r="D32" s="149"/>
      <c r="E32" s="150"/>
      <c r="F32" s="151"/>
      <c r="G32" s="152">
        <f>CHOOSE(BA32+1,HSV+PSV,HSV+PSV+Mont,HSV+PSV+Dodavka+Mont,HSV,PSV,Mont,Dodavka,Mont+Dodavka,0)</f>
        <v>0</v>
      </c>
      <c r="H32" s="153"/>
      <c r="I32" s="154">
        <f>E32+F32*G32/100</f>
        <v>0</v>
      </c>
      <c r="BA32">
        <v>0</v>
      </c>
    </row>
    <row r="33" spans="1:53">
      <c r="A33" s="67" t="s">
        <v>265</v>
      </c>
      <c r="B33" s="58"/>
      <c r="C33" s="58"/>
      <c r="D33" s="149"/>
      <c r="E33" s="150"/>
      <c r="F33" s="151"/>
      <c r="G33" s="152">
        <f>CHOOSE(BA33+1,HSV+PSV,HSV+PSV+Mont,HSV+PSV+Dodavka+Mont,HSV,PSV,Mont,Dodavka,Mont+Dodavka,0)</f>
        <v>0</v>
      </c>
      <c r="H33" s="153"/>
      <c r="I33" s="154">
        <f>E33+F33*G33/100</f>
        <v>0</v>
      </c>
      <c r="BA33">
        <v>0</v>
      </c>
    </row>
    <row r="34" spans="1:53">
      <c r="A34" s="67" t="s">
        <v>266</v>
      </c>
      <c r="B34" s="58"/>
      <c r="C34" s="58"/>
      <c r="D34" s="149"/>
      <c r="E34" s="150"/>
      <c r="F34" s="151"/>
      <c r="G34" s="152">
        <f>CHOOSE(BA34+1,HSV+PSV,HSV+PSV+Mont,HSV+PSV+Dodavka+Mont,HSV,PSV,Mont,Dodavka,Mont+Dodavka,0)</f>
        <v>0</v>
      </c>
      <c r="H34" s="153"/>
      <c r="I34" s="154">
        <f>E34+F34*G34/100</f>
        <v>0</v>
      </c>
      <c r="BA34">
        <v>0</v>
      </c>
    </row>
    <row r="35" spans="1:53">
      <c r="A35" s="67" t="s">
        <v>267</v>
      </c>
      <c r="B35" s="58"/>
      <c r="C35" s="58"/>
      <c r="D35" s="149"/>
      <c r="E35" s="150"/>
      <c r="F35" s="151"/>
      <c r="G35" s="152">
        <f>CHOOSE(BA35+1,HSV+PSV,HSV+PSV+Mont,HSV+PSV+Dodavka+Mont,HSV,PSV,Mont,Dodavka,Mont+Dodavka,0)</f>
        <v>0</v>
      </c>
      <c r="H35" s="153"/>
      <c r="I35" s="154">
        <f>E35+F35*G35/100</f>
        <v>0</v>
      </c>
      <c r="BA35">
        <v>1</v>
      </c>
    </row>
    <row r="36" spans="1:53">
      <c r="A36" s="67" t="s">
        <v>268</v>
      </c>
      <c r="B36" s="58"/>
      <c r="C36" s="58"/>
      <c r="D36" s="149"/>
      <c r="E36" s="150"/>
      <c r="F36" s="151"/>
      <c r="G36" s="152">
        <f>CHOOSE(BA36+1,HSV+PSV,HSV+PSV+Mont,HSV+PSV+Dodavka+Mont,HSV,PSV,Mont,Dodavka,Mont+Dodavka,0)</f>
        <v>0</v>
      </c>
      <c r="H36" s="153"/>
      <c r="I36" s="154">
        <f>E36+F36*G36/100</f>
        <v>0</v>
      </c>
      <c r="BA36">
        <v>1</v>
      </c>
    </row>
    <row r="37" spans="1:53">
      <c r="A37" s="67" t="s">
        <v>269</v>
      </c>
      <c r="B37" s="58"/>
      <c r="C37" s="58"/>
      <c r="D37" s="149"/>
      <c r="E37" s="150"/>
      <c r="F37" s="151"/>
      <c r="G37" s="152">
        <f>CHOOSE(BA37+1,HSV+PSV,HSV+PSV+Mont,HSV+PSV+Dodavka+Mont,HSV,PSV,Mont,Dodavka,Mont+Dodavka,0)</f>
        <v>0</v>
      </c>
      <c r="H37" s="153"/>
      <c r="I37" s="154">
        <f>E37+F37*G37/100</f>
        <v>0</v>
      </c>
      <c r="BA37">
        <v>2</v>
      </c>
    </row>
    <row r="38" spans="1:53">
      <c r="A38" s="67" t="s">
        <v>270</v>
      </c>
      <c r="B38" s="58"/>
      <c r="C38" s="58"/>
      <c r="D38" s="149"/>
      <c r="E38" s="150"/>
      <c r="F38" s="151"/>
      <c r="G38" s="152">
        <f>CHOOSE(BA38+1,HSV+PSV,HSV+PSV+Mont,HSV+PSV+Dodavka+Mont,HSV,PSV,Mont,Dodavka,Mont+Dodavka,0)</f>
        <v>0</v>
      </c>
      <c r="H38" s="153"/>
      <c r="I38" s="154">
        <f>E38+F38*G38/100</f>
        <v>0</v>
      </c>
      <c r="BA38">
        <v>2</v>
      </c>
    </row>
    <row r="39" spans="1:53" ht="13.5" thickBot="1">
      <c r="A39" s="155"/>
      <c r="B39" s="156" t="s">
        <v>63</v>
      </c>
      <c r="C39" s="157"/>
      <c r="D39" s="158"/>
      <c r="E39" s="159"/>
      <c r="F39" s="160"/>
      <c r="G39" s="160"/>
      <c r="H39" s="161">
        <f>SUM(I31:I38)</f>
        <v>0</v>
      </c>
      <c r="I39" s="162"/>
    </row>
    <row r="41" spans="1:53">
      <c r="B41" s="141"/>
      <c r="F41" s="163"/>
      <c r="G41" s="164"/>
      <c r="H41" s="164"/>
      <c r="I41" s="165"/>
    </row>
    <row r="42" spans="1:53">
      <c r="F42" s="163"/>
      <c r="G42" s="164"/>
      <c r="H42" s="164"/>
      <c r="I42" s="165"/>
    </row>
    <row r="43" spans="1:53">
      <c r="F43" s="163"/>
      <c r="G43" s="164"/>
      <c r="H43" s="164"/>
      <c r="I43" s="165"/>
    </row>
    <row r="44" spans="1:53">
      <c r="F44" s="163"/>
      <c r="G44" s="164"/>
      <c r="H44" s="164"/>
      <c r="I44" s="165"/>
    </row>
    <row r="45" spans="1:53">
      <c r="F45" s="163"/>
      <c r="G45" s="164"/>
      <c r="H45" s="164"/>
      <c r="I45" s="165"/>
    </row>
    <row r="46" spans="1:53">
      <c r="F46" s="163"/>
      <c r="G46" s="164"/>
      <c r="H46" s="164"/>
      <c r="I46" s="165"/>
    </row>
    <row r="47" spans="1:53">
      <c r="F47" s="163"/>
      <c r="G47" s="164"/>
      <c r="H47" s="164"/>
      <c r="I47" s="165"/>
    </row>
    <row r="48" spans="1:53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  <row r="89" spans="6:9">
      <c r="F89" s="163"/>
      <c r="G89" s="164"/>
      <c r="H89" s="164"/>
      <c r="I89" s="165"/>
    </row>
    <row r="90" spans="6:9">
      <c r="F90" s="163"/>
      <c r="G90" s="164"/>
      <c r="H90" s="164"/>
      <c r="I90" s="165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02"/>
  <sheetViews>
    <sheetView showGridLines="0" showZeros="0" workbookViewId="0">
      <selection activeCell="A129" sqref="A129:IV131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2013005 Stavební úpravy učeben SPŠ Bruntál</v>
      </c>
      <c r="D3" s="172"/>
      <c r="E3" s="173" t="s">
        <v>64</v>
      </c>
      <c r="F3" s="174" t="str">
        <f>Rekapitulace!H1</f>
        <v>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SO01 Počítačová učebna 2NP</v>
      </c>
      <c r="D4" s="177"/>
      <c r="E4" s="178" t="str">
        <f>Rekapitulace!G2</f>
        <v>POčítačová učebna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81.355999999999995</v>
      </c>
      <c r="F8" s="200">
        <v>0</v>
      </c>
      <c r="G8" s="201">
        <f>E8*F8</f>
        <v>0</v>
      </c>
      <c r="O8" s="195">
        <v>2</v>
      </c>
      <c r="AA8" s="167">
        <v>3</v>
      </c>
      <c r="AB8" s="167">
        <v>1</v>
      </c>
      <c r="AC8" s="167" t="s">
        <v>84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3</v>
      </c>
      <c r="CB8" s="202">
        <v>1</v>
      </c>
      <c r="CZ8" s="167">
        <v>0</v>
      </c>
    </row>
    <row r="9" spans="1:104">
      <c r="A9" s="203"/>
      <c r="B9" s="205"/>
      <c r="C9" s="206" t="s">
        <v>87</v>
      </c>
      <c r="D9" s="207"/>
      <c r="E9" s="208">
        <v>81.355999999999995</v>
      </c>
      <c r="F9" s="209"/>
      <c r="G9" s="210"/>
      <c r="M9" s="204" t="s">
        <v>87</v>
      </c>
      <c r="O9" s="195"/>
    </row>
    <row r="10" spans="1:104">
      <c r="A10" s="211"/>
      <c r="B10" s="212" t="s">
        <v>74</v>
      </c>
      <c r="C10" s="213" t="str">
        <f>CONCATENATE(B7," ",C7)</f>
        <v>2 Základy a zvláštní zakládání</v>
      </c>
      <c r="D10" s="214"/>
      <c r="E10" s="215"/>
      <c r="F10" s="216"/>
      <c r="G10" s="217">
        <f>SUM(G7:G9)</f>
        <v>0</v>
      </c>
      <c r="O10" s="195">
        <v>4</v>
      </c>
      <c r="BA10" s="218">
        <f>SUM(BA7:BA9)</f>
        <v>0</v>
      </c>
      <c r="BB10" s="218">
        <f>SUM(BB7:BB9)</f>
        <v>0</v>
      </c>
      <c r="BC10" s="218">
        <f>SUM(BC7:BC9)</f>
        <v>0</v>
      </c>
      <c r="BD10" s="218">
        <f>SUM(BD7:BD9)</f>
        <v>0</v>
      </c>
      <c r="BE10" s="218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86</v>
      </c>
      <c r="E12" s="200">
        <v>18.53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5.3199999999999997E-2</v>
      </c>
    </row>
    <row r="13" spans="1:104">
      <c r="A13" s="203"/>
      <c r="B13" s="205"/>
      <c r="C13" s="206" t="s">
        <v>92</v>
      </c>
      <c r="D13" s="207"/>
      <c r="E13" s="208">
        <v>18.53</v>
      </c>
      <c r="F13" s="209"/>
      <c r="G13" s="210"/>
      <c r="M13" s="204" t="s">
        <v>92</v>
      </c>
      <c r="O13" s="195"/>
    </row>
    <row r="14" spans="1:104">
      <c r="A14" s="211"/>
      <c r="B14" s="212" t="s">
        <v>74</v>
      </c>
      <c r="C14" s="213" t="str">
        <f>CONCATENATE(B11," ",C11)</f>
        <v>3 Svislé a kompletní konstrukce</v>
      </c>
      <c r="D14" s="214"/>
      <c r="E14" s="215"/>
      <c r="F14" s="216"/>
      <c r="G14" s="217">
        <f>SUM(G11:G13)</f>
        <v>0</v>
      </c>
      <c r="O14" s="195">
        <v>4</v>
      </c>
      <c r="BA14" s="218">
        <f>SUM(BA11:BA13)</f>
        <v>0</v>
      </c>
      <c r="BB14" s="218">
        <f>SUM(BB11:BB13)</f>
        <v>0</v>
      </c>
      <c r="BC14" s="218">
        <f>SUM(BC11:BC13)</f>
        <v>0</v>
      </c>
      <c r="BD14" s="218">
        <f>SUM(BD11:BD13)</f>
        <v>0</v>
      </c>
      <c r="BE14" s="218">
        <f>SUM(BE11:BE13)</f>
        <v>0</v>
      </c>
    </row>
    <row r="15" spans="1:104">
      <c r="A15" s="188" t="s">
        <v>72</v>
      </c>
      <c r="B15" s="189" t="s">
        <v>93</v>
      </c>
      <c r="C15" s="190" t="s">
        <v>94</v>
      </c>
      <c r="D15" s="191"/>
      <c r="E15" s="192"/>
      <c r="F15" s="192"/>
      <c r="G15" s="193"/>
      <c r="H15" s="194"/>
      <c r="I15" s="194"/>
      <c r="O15" s="195">
        <v>1</v>
      </c>
    </row>
    <row r="16" spans="1:104">
      <c r="A16" s="196">
        <v>3</v>
      </c>
      <c r="B16" s="197" t="s">
        <v>95</v>
      </c>
      <c r="C16" s="198" t="s">
        <v>96</v>
      </c>
      <c r="D16" s="199" t="s">
        <v>97</v>
      </c>
      <c r="E16" s="200">
        <v>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4.7300000000000002E-2</v>
      </c>
    </row>
    <row r="17" spans="1:104">
      <c r="A17" s="211"/>
      <c r="B17" s="212" t="s">
        <v>74</v>
      </c>
      <c r="C17" s="213" t="str">
        <f>CONCATENATE(B15," ",C15)</f>
        <v>4 Vodorovné konstrukce</v>
      </c>
      <c r="D17" s="214"/>
      <c r="E17" s="215"/>
      <c r="F17" s="216"/>
      <c r="G17" s="217">
        <f>SUM(G15:G16)</f>
        <v>0</v>
      </c>
      <c r="O17" s="195">
        <v>4</v>
      </c>
      <c r="BA17" s="218">
        <f>SUM(BA15:BA16)</f>
        <v>0</v>
      </c>
      <c r="BB17" s="218">
        <f>SUM(BB15:BB16)</f>
        <v>0</v>
      </c>
      <c r="BC17" s="218">
        <f>SUM(BC15:BC16)</f>
        <v>0</v>
      </c>
      <c r="BD17" s="218">
        <f>SUM(BD15:BD16)</f>
        <v>0</v>
      </c>
      <c r="BE17" s="218">
        <f>SUM(BE15:BE16)</f>
        <v>0</v>
      </c>
    </row>
    <row r="18" spans="1:104">
      <c r="A18" s="188" t="s">
        <v>72</v>
      </c>
      <c r="B18" s="189" t="s">
        <v>98</v>
      </c>
      <c r="C18" s="190" t="s">
        <v>99</v>
      </c>
      <c r="D18" s="191"/>
      <c r="E18" s="192"/>
      <c r="F18" s="192"/>
      <c r="G18" s="193"/>
      <c r="H18" s="194"/>
      <c r="I18" s="194"/>
      <c r="O18" s="195">
        <v>1</v>
      </c>
    </row>
    <row r="19" spans="1:104">
      <c r="A19" s="196">
        <v>4</v>
      </c>
      <c r="B19" s="197" t="s">
        <v>100</v>
      </c>
      <c r="C19" s="198" t="s">
        <v>101</v>
      </c>
      <c r="D19" s="199" t="s">
        <v>86</v>
      </c>
      <c r="E19" s="200">
        <v>93.96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6.45E-3</v>
      </c>
    </row>
    <row r="20" spans="1:104">
      <c r="A20" s="203"/>
      <c r="B20" s="205"/>
      <c r="C20" s="206" t="s">
        <v>102</v>
      </c>
      <c r="D20" s="207"/>
      <c r="E20" s="208">
        <v>73.959999999999994</v>
      </c>
      <c r="F20" s="209"/>
      <c r="G20" s="210"/>
      <c r="M20" s="204" t="s">
        <v>102</v>
      </c>
      <c r="O20" s="195"/>
    </row>
    <row r="21" spans="1:104">
      <c r="A21" s="203"/>
      <c r="B21" s="205"/>
      <c r="C21" s="206" t="s">
        <v>103</v>
      </c>
      <c r="D21" s="207"/>
      <c r="E21" s="208">
        <v>20</v>
      </c>
      <c r="F21" s="209"/>
      <c r="G21" s="210"/>
      <c r="M21" s="204" t="s">
        <v>103</v>
      </c>
      <c r="O21" s="195"/>
    </row>
    <row r="22" spans="1:104">
      <c r="A22" s="196">
        <v>5</v>
      </c>
      <c r="B22" s="197" t="s">
        <v>104</v>
      </c>
      <c r="C22" s="198" t="s">
        <v>105</v>
      </c>
      <c r="D22" s="199" t="s">
        <v>86</v>
      </c>
      <c r="E22" s="200">
        <v>18.02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4.8900000000000002E-3</v>
      </c>
    </row>
    <row r="23" spans="1:104">
      <c r="A23" s="203"/>
      <c r="B23" s="205"/>
      <c r="C23" s="206" t="s">
        <v>106</v>
      </c>
      <c r="D23" s="207"/>
      <c r="E23" s="208">
        <v>18.02</v>
      </c>
      <c r="F23" s="209"/>
      <c r="G23" s="210"/>
      <c r="M23" s="204" t="s">
        <v>106</v>
      </c>
      <c r="O23" s="195"/>
    </row>
    <row r="24" spans="1:104">
      <c r="A24" s="196">
        <v>6</v>
      </c>
      <c r="B24" s="197" t="s">
        <v>107</v>
      </c>
      <c r="C24" s="198" t="s">
        <v>108</v>
      </c>
      <c r="D24" s="199" t="s">
        <v>86</v>
      </c>
      <c r="E24" s="200">
        <v>71.569999999999993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5.79E-3</v>
      </c>
    </row>
    <row r="25" spans="1:104">
      <c r="A25" s="203"/>
      <c r="B25" s="205"/>
      <c r="C25" s="206" t="s">
        <v>109</v>
      </c>
      <c r="D25" s="207"/>
      <c r="E25" s="208">
        <v>71.569999999999993</v>
      </c>
      <c r="F25" s="209"/>
      <c r="G25" s="210"/>
      <c r="M25" s="204" t="s">
        <v>109</v>
      </c>
      <c r="O25" s="195"/>
    </row>
    <row r="26" spans="1:104">
      <c r="A26" s="196">
        <v>7</v>
      </c>
      <c r="B26" s="197" t="s">
        <v>110</v>
      </c>
      <c r="C26" s="198" t="s">
        <v>111</v>
      </c>
      <c r="D26" s="199" t="s">
        <v>86</v>
      </c>
      <c r="E26" s="200">
        <v>2.4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3.9210000000000002E-2</v>
      </c>
    </row>
    <row r="27" spans="1:104">
      <c r="A27" s="203"/>
      <c r="B27" s="205"/>
      <c r="C27" s="206" t="s">
        <v>112</v>
      </c>
      <c r="D27" s="207"/>
      <c r="E27" s="208">
        <v>2.4</v>
      </c>
      <c r="F27" s="209"/>
      <c r="G27" s="210"/>
      <c r="M27" s="204" t="s">
        <v>112</v>
      </c>
      <c r="O27" s="195"/>
    </row>
    <row r="28" spans="1:104">
      <c r="A28" s="196">
        <v>8</v>
      </c>
      <c r="B28" s="197" t="s">
        <v>113</v>
      </c>
      <c r="C28" s="198" t="s">
        <v>114</v>
      </c>
      <c r="D28" s="199" t="s">
        <v>86</v>
      </c>
      <c r="E28" s="200">
        <v>18.02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0</v>
      </c>
      <c r="AC28" s="167">
        <v>0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0</v>
      </c>
      <c r="CZ28" s="167">
        <v>6.3499999999999997E-3</v>
      </c>
    </row>
    <row r="29" spans="1:104">
      <c r="A29" s="203"/>
      <c r="B29" s="205"/>
      <c r="C29" s="206" t="s">
        <v>106</v>
      </c>
      <c r="D29" s="207"/>
      <c r="E29" s="208">
        <v>18.02</v>
      </c>
      <c r="F29" s="209"/>
      <c r="G29" s="210"/>
      <c r="M29" s="204" t="s">
        <v>106</v>
      </c>
      <c r="O29" s="195"/>
    </row>
    <row r="30" spans="1:104" ht="22.5">
      <c r="A30" s="196">
        <v>9</v>
      </c>
      <c r="B30" s="197" t="s">
        <v>115</v>
      </c>
      <c r="C30" s="198" t="s">
        <v>116</v>
      </c>
      <c r="D30" s="199" t="s">
        <v>86</v>
      </c>
      <c r="E30" s="200">
        <v>5.8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</v>
      </c>
    </row>
    <row r="31" spans="1:104">
      <c r="A31" s="203"/>
      <c r="B31" s="205"/>
      <c r="C31" s="206" t="s">
        <v>117</v>
      </c>
      <c r="D31" s="207"/>
      <c r="E31" s="208">
        <v>5.8</v>
      </c>
      <c r="F31" s="209"/>
      <c r="G31" s="210"/>
      <c r="M31" s="204" t="s">
        <v>117</v>
      </c>
      <c r="O31" s="195"/>
    </row>
    <row r="32" spans="1:104">
      <c r="A32" s="211"/>
      <c r="B32" s="212" t="s">
        <v>74</v>
      </c>
      <c r="C32" s="213" t="str">
        <f>CONCATENATE(B18," ",C18)</f>
        <v>61 Upravy povrchů vnitřní</v>
      </c>
      <c r="D32" s="214"/>
      <c r="E32" s="215"/>
      <c r="F32" s="216"/>
      <c r="G32" s="217">
        <f>SUM(G18:G31)</f>
        <v>0</v>
      </c>
      <c r="O32" s="195">
        <v>4</v>
      </c>
      <c r="BA32" s="218">
        <f>SUM(BA18:BA31)</f>
        <v>0</v>
      </c>
      <c r="BB32" s="218">
        <f>SUM(BB18:BB31)</f>
        <v>0</v>
      </c>
      <c r="BC32" s="218">
        <f>SUM(BC18:BC31)</f>
        <v>0</v>
      </c>
      <c r="BD32" s="218">
        <f>SUM(BD18:BD31)</f>
        <v>0</v>
      </c>
      <c r="BE32" s="218">
        <f>SUM(BE18:BE31)</f>
        <v>0</v>
      </c>
    </row>
    <row r="33" spans="1:104">
      <c r="A33" s="188" t="s">
        <v>72</v>
      </c>
      <c r="B33" s="189" t="s">
        <v>118</v>
      </c>
      <c r="C33" s="190" t="s">
        <v>119</v>
      </c>
      <c r="D33" s="191"/>
      <c r="E33" s="192"/>
      <c r="F33" s="192"/>
      <c r="G33" s="193"/>
      <c r="H33" s="194"/>
      <c r="I33" s="194"/>
      <c r="O33" s="195">
        <v>1</v>
      </c>
    </row>
    <row r="34" spans="1:104">
      <c r="A34" s="196">
        <v>10</v>
      </c>
      <c r="B34" s="197" t="s">
        <v>120</v>
      </c>
      <c r="C34" s="198" t="s">
        <v>121</v>
      </c>
      <c r="D34" s="199" t="s">
        <v>86</v>
      </c>
      <c r="E34" s="200">
        <v>6.3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1</v>
      </c>
      <c r="AC34" s="167">
        <v>1</v>
      </c>
      <c r="AZ34" s="167">
        <v>1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1</v>
      </c>
      <c r="CZ34" s="167">
        <v>3.4590000000000003E-2</v>
      </c>
    </row>
    <row r="35" spans="1:104">
      <c r="A35" s="203"/>
      <c r="B35" s="205"/>
      <c r="C35" s="206" t="s">
        <v>122</v>
      </c>
      <c r="D35" s="207"/>
      <c r="E35" s="208">
        <v>6.3</v>
      </c>
      <c r="F35" s="209"/>
      <c r="G35" s="210"/>
      <c r="M35" s="204" t="s">
        <v>122</v>
      </c>
      <c r="O35" s="195"/>
    </row>
    <row r="36" spans="1:104">
      <c r="A36" s="211"/>
      <c r="B36" s="212" t="s">
        <v>74</v>
      </c>
      <c r="C36" s="213" t="str">
        <f>CONCATENATE(B33," ",C33)</f>
        <v>94 Lešení a stavební výtahy</v>
      </c>
      <c r="D36" s="214"/>
      <c r="E36" s="215"/>
      <c r="F36" s="216"/>
      <c r="G36" s="217">
        <f>SUM(G33:G35)</f>
        <v>0</v>
      </c>
      <c r="O36" s="195">
        <v>4</v>
      </c>
      <c r="BA36" s="218">
        <f>SUM(BA33:BA35)</f>
        <v>0</v>
      </c>
      <c r="BB36" s="218">
        <f>SUM(BB33:BB35)</f>
        <v>0</v>
      </c>
      <c r="BC36" s="218">
        <f>SUM(BC33:BC35)</f>
        <v>0</v>
      </c>
      <c r="BD36" s="218">
        <f>SUM(BD33:BD35)</f>
        <v>0</v>
      </c>
      <c r="BE36" s="218">
        <f>SUM(BE33:BE35)</f>
        <v>0</v>
      </c>
    </row>
    <row r="37" spans="1:104">
      <c r="A37" s="188" t="s">
        <v>72</v>
      </c>
      <c r="B37" s="189" t="s">
        <v>123</v>
      </c>
      <c r="C37" s="190" t="s">
        <v>124</v>
      </c>
      <c r="D37" s="191"/>
      <c r="E37" s="192"/>
      <c r="F37" s="192"/>
      <c r="G37" s="193"/>
      <c r="H37" s="194"/>
      <c r="I37" s="194"/>
      <c r="O37" s="195">
        <v>1</v>
      </c>
    </row>
    <row r="38" spans="1:104">
      <c r="A38" s="196">
        <v>11</v>
      </c>
      <c r="B38" s="197" t="s">
        <v>125</v>
      </c>
      <c r="C38" s="198" t="s">
        <v>126</v>
      </c>
      <c r="D38" s="199" t="s">
        <v>86</v>
      </c>
      <c r="E38" s="200">
        <v>74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1</v>
      </c>
      <c r="CZ38" s="167">
        <v>4.0000000000000003E-5</v>
      </c>
    </row>
    <row r="39" spans="1:104">
      <c r="A39" s="211"/>
      <c r="B39" s="212" t="s">
        <v>74</v>
      </c>
      <c r="C39" s="213" t="str">
        <f>CONCATENATE(B37," ",C37)</f>
        <v>95 Dokončovací konstrukce na pozemních stavbách</v>
      </c>
      <c r="D39" s="214"/>
      <c r="E39" s="215"/>
      <c r="F39" s="216"/>
      <c r="G39" s="217">
        <f>SUM(G37:G38)</f>
        <v>0</v>
      </c>
      <c r="O39" s="195">
        <v>4</v>
      </c>
      <c r="BA39" s="218">
        <f>SUM(BA37:BA38)</f>
        <v>0</v>
      </c>
      <c r="BB39" s="218">
        <f>SUM(BB37:BB38)</f>
        <v>0</v>
      </c>
      <c r="BC39" s="218">
        <f>SUM(BC37:BC38)</f>
        <v>0</v>
      </c>
      <c r="BD39" s="218">
        <f>SUM(BD37:BD38)</f>
        <v>0</v>
      </c>
      <c r="BE39" s="218">
        <f>SUM(BE37:BE38)</f>
        <v>0</v>
      </c>
    </row>
    <row r="40" spans="1:104">
      <c r="A40" s="188" t="s">
        <v>72</v>
      </c>
      <c r="B40" s="189" t="s">
        <v>127</v>
      </c>
      <c r="C40" s="190" t="s">
        <v>128</v>
      </c>
      <c r="D40" s="191"/>
      <c r="E40" s="192"/>
      <c r="F40" s="192"/>
      <c r="G40" s="193"/>
      <c r="H40" s="194"/>
      <c r="I40" s="194"/>
      <c r="O40" s="195">
        <v>1</v>
      </c>
    </row>
    <row r="41" spans="1:104">
      <c r="A41" s="196">
        <v>12</v>
      </c>
      <c r="B41" s="197" t="s">
        <v>129</v>
      </c>
      <c r="C41" s="198" t="s">
        <v>130</v>
      </c>
      <c r="D41" s="199" t="s">
        <v>131</v>
      </c>
      <c r="E41" s="200">
        <v>13.6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1</v>
      </c>
      <c r="CZ41" s="167">
        <v>0</v>
      </c>
    </row>
    <row r="42" spans="1:104">
      <c r="A42" s="203"/>
      <c r="B42" s="205"/>
      <c r="C42" s="206" t="s">
        <v>132</v>
      </c>
      <c r="D42" s="207"/>
      <c r="E42" s="208">
        <v>13.6</v>
      </c>
      <c r="F42" s="209"/>
      <c r="G42" s="210"/>
      <c r="M42" s="204" t="s">
        <v>132</v>
      </c>
      <c r="O42" s="195"/>
    </row>
    <row r="43" spans="1:104">
      <c r="A43" s="196">
        <v>13</v>
      </c>
      <c r="B43" s="197" t="s">
        <v>133</v>
      </c>
      <c r="C43" s="198" t="s">
        <v>134</v>
      </c>
      <c r="D43" s="199" t="s">
        <v>86</v>
      </c>
      <c r="E43" s="200">
        <v>1.08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0</v>
      </c>
    </row>
    <row r="44" spans="1:104">
      <c r="A44" s="203"/>
      <c r="B44" s="205"/>
      <c r="C44" s="206" t="s">
        <v>135</v>
      </c>
      <c r="D44" s="207"/>
      <c r="E44" s="208">
        <v>1.08</v>
      </c>
      <c r="F44" s="209"/>
      <c r="G44" s="210"/>
      <c r="M44" s="204" t="s">
        <v>135</v>
      </c>
      <c r="O44" s="195"/>
    </row>
    <row r="45" spans="1:104">
      <c r="A45" s="211"/>
      <c r="B45" s="212" t="s">
        <v>74</v>
      </c>
      <c r="C45" s="213" t="str">
        <f>CONCATENATE(B40," ",C40)</f>
        <v>96 Bourání konstrukcí</v>
      </c>
      <c r="D45" s="214"/>
      <c r="E45" s="215"/>
      <c r="F45" s="216"/>
      <c r="G45" s="217">
        <f>SUM(G40:G44)</f>
        <v>0</v>
      </c>
      <c r="O45" s="195">
        <v>4</v>
      </c>
      <c r="BA45" s="218">
        <f>SUM(BA40:BA44)</f>
        <v>0</v>
      </c>
      <c r="BB45" s="218">
        <f>SUM(BB40:BB44)</f>
        <v>0</v>
      </c>
      <c r="BC45" s="218">
        <f>SUM(BC40:BC44)</f>
        <v>0</v>
      </c>
      <c r="BD45" s="218">
        <f>SUM(BD40:BD44)</f>
        <v>0</v>
      </c>
      <c r="BE45" s="218">
        <f>SUM(BE40:BE44)</f>
        <v>0</v>
      </c>
    </row>
    <row r="46" spans="1:104">
      <c r="A46" s="188" t="s">
        <v>72</v>
      </c>
      <c r="B46" s="189" t="s">
        <v>136</v>
      </c>
      <c r="C46" s="190" t="s">
        <v>137</v>
      </c>
      <c r="D46" s="191"/>
      <c r="E46" s="192"/>
      <c r="F46" s="192"/>
      <c r="G46" s="193"/>
      <c r="H46" s="194"/>
      <c r="I46" s="194"/>
      <c r="O46" s="195">
        <v>1</v>
      </c>
    </row>
    <row r="47" spans="1:104">
      <c r="A47" s="196">
        <v>14</v>
      </c>
      <c r="B47" s="197" t="s">
        <v>138</v>
      </c>
      <c r="C47" s="198" t="s">
        <v>139</v>
      </c>
      <c r="D47" s="199" t="s">
        <v>140</v>
      </c>
      <c r="E47" s="200">
        <v>2.7602541</v>
      </c>
      <c r="F47" s="200">
        <v>0</v>
      </c>
      <c r="G47" s="201">
        <f>E47*F47</f>
        <v>0</v>
      </c>
      <c r="O47" s="195">
        <v>2</v>
      </c>
      <c r="AA47" s="167">
        <v>7</v>
      </c>
      <c r="AB47" s="167">
        <v>1</v>
      </c>
      <c r="AC47" s="167">
        <v>2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7</v>
      </c>
      <c r="CB47" s="202">
        <v>1</v>
      </c>
      <c r="CZ47" s="167">
        <v>0</v>
      </c>
    </row>
    <row r="48" spans="1:104">
      <c r="A48" s="211"/>
      <c r="B48" s="212" t="s">
        <v>74</v>
      </c>
      <c r="C48" s="213" t="str">
        <f>CONCATENATE(B46," ",C46)</f>
        <v>99 Staveništní přesun hmot</v>
      </c>
      <c r="D48" s="214"/>
      <c r="E48" s="215"/>
      <c r="F48" s="216"/>
      <c r="G48" s="217">
        <f>SUM(G46:G47)</f>
        <v>0</v>
      </c>
      <c r="O48" s="195">
        <v>4</v>
      </c>
      <c r="BA48" s="218">
        <f>SUM(BA46:BA47)</f>
        <v>0</v>
      </c>
      <c r="BB48" s="218">
        <f>SUM(BB46:BB47)</f>
        <v>0</v>
      </c>
      <c r="BC48" s="218">
        <f>SUM(BC46:BC47)</f>
        <v>0</v>
      </c>
      <c r="BD48" s="218">
        <f>SUM(BD46:BD47)</f>
        <v>0</v>
      </c>
      <c r="BE48" s="218">
        <f>SUM(BE46:BE47)</f>
        <v>0</v>
      </c>
    </row>
    <row r="49" spans="1:104">
      <c r="A49" s="188" t="s">
        <v>72</v>
      </c>
      <c r="B49" s="189" t="s">
        <v>141</v>
      </c>
      <c r="C49" s="190" t="s">
        <v>142</v>
      </c>
      <c r="D49" s="191"/>
      <c r="E49" s="192"/>
      <c r="F49" s="192"/>
      <c r="G49" s="193"/>
      <c r="H49" s="194"/>
      <c r="I49" s="194"/>
      <c r="O49" s="195">
        <v>1</v>
      </c>
    </row>
    <row r="50" spans="1:104">
      <c r="A50" s="196">
        <v>15</v>
      </c>
      <c r="B50" s="197" t="s">
        <v>143</v>
      </c>
      <c r="C50" s="198" t="s">
        <v>144</v>
      </c>
      <c r="D50" s="199" t="s">
        <v>145</v>
      </c>
      <c r="E50" s="200">
        <v>1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196">
        <v>16</v>
      </c>
      <c r="B51" s="197" t="s">
        <v>146</v>
      </c>
      <c r="C51" s="198" t="s">
        <v>147</v>
      </c>
      <c r="D51" s="199" t="s">
        <v>97</v>
      </c>
      <c r="E51" s="200">
        <v>1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0</v>
      </c>
    </row>
    <row r="52" spans="1:104">
      <c r="A52" s="196">
        <v>17</v>
      </c>
      <c r="B52" s="197" t="s">
        <v>148</v>
      </c>
      <c r="C52" s="198" t="s">
        <v>149</v>
      </c>
      <c r="D52" s="199" t="s">
        <v>145</v>
      </c>
      <c r="E52" s="200">
        <v>1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1.4E-3</v>
      </c>
    </row>
    <row r="53" spans="1:104">
      <c r="A53" s="196">
        <v>18</v>
      </c>
      <c r="B53" s="197" t="s">
        <v>150</v>
      </c>
      <c r="C53" s="198" t="s">
        <v>151</v>
      </c>
      <c r="D53" s="199" t="s">
        <v>145</v>
      </c>
      <c r="E53" s="200">
        <v>1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8.0000000000000007E-5</v>
      </c>
    </row>
    <row r="54" spans="1:104" ht="22.5">
      <c r="A54" s="196">
        <v>19</v>
      </c>
      <c r="B54" s="197" t="s">
        <v>152</v>
      </c>
      <c r="C54" s="198" t="s">
        <v>153</v>
      </c>
      <c r="D54" s="199" t="s">
        <v>97</v>
      </c>
      <c r="E54" s="200">
        <v>1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7</v>
      </c>
      <c r="AC54" s="167">
        <v>7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7</v>
      </c>
      <c r="CZ54" s="167">
        <v>1.2E-4</v>
      </c>
    </row>
    <row r="55" spans="1:104">
      <c r="A55" s="196">
        <v>20</v>
      </c>
      <c r="B55" s="197" t="s">
        <v>154</v>
      </c>
      <c r="C55" s="198" t="s">
        <v>155</v>
      </c>
      <c r="D55" s="199" t="s">
        <v>97</v>
      </c>
      <c r="E55" s="200">
        <v>1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7</v>
      </c>
      <c r="AC55" s="167">
        <v>7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7</v>
      </c>
      <c r="CZ55" s="167">
        <v>1.6000000000000001E-4</v>
      </c>
    </row>
    <row r="56" spans="1:104">
      <c r="A56" s="196">
        <v>21</v>
      </c>
      <c r="B56" s="197" t="s">
        <v>156</v>
      </c>
      <c r="C56" s="198" t="s">
        <v>157</v>
      </c>
      <c r="D56" s="199" t="s">
        <v>97</v>
      </c>
      <c r="E56" s="200">
        <v>1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2.0000000000000001E-4</v>
      </c>
    </row>
    <row r="57" spans="1:104">
      <c r="A57" s="196">
        <v>22</v>
      </c>
      <c r="B57" s="197" t="s">
        <v>158</v>
      </c>
      <c r="C57" s="198" t="s">
        <v>159</v>
      </c>
      <c r="D57" s="199" t="s">
        <v>97</v>
      </c>
      <c r="E57" s="200">
        <v>1</v>
      </c>
      <c r="F57" s="200">
        <v>0</v>
      </c>
      <c r="G57" s="201">
        <f>E57*F57</f>
        <v>0</v>
      </c>
      <c r="O57" s="195">
        <v>2</v>
      </c>
      <c r="AA57" s="167">
        <v>3</v>
      </c>
      <c r="AB57" s="167">
        <v>0</v>
      </c>
      <c r="AC57" s="167">
        <v>64214330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3</v>
      </c>
      <c r="CB57" s="202">
        <v>0</v>
      </c>
      <c r="CZ57" s="167">
        <v>1.2999999999999999E-2</v>
      </c>
    </row>
    <row r="58" spans="1:104">
      <c r="A58" s="196">
        <v>23</v>
      </c>
      <c r="B58" s="197" t="s">
        <v>160</v>
      </c>
      <c r="C58" s="198" t="s">
        <v>161</v>
      </c>
      <c r="D58" s="199" t="s">
        <v>61</v>
      </c>
      <c r="E58" s="200"/>
      <c r="F58" s="200">
        <v>0</v>
      </c>
      <c r="G58" s="201">
        <f>E58*F58</f>
        <v>0</v>
      </c>
      <c r="O58" s="195">
        <v>2</v>
      </c>
      <c r="AA58" s="167">
        <v>7</v>
      </c>
      <c r="AB58" s="167">
        <v>1002</v>
      </c>
      <c r="AC58" s="167">
        <v>5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7</v>
      </c>
      <c r="CB58" s="202">
        <v>1002</v>
      </c>
      <c r="CZ58" s="167">
        <v>0</v>
      </c>
    </row>
    <row r="59" spans="1:104">
      <c r="A59" s="211"/>
      <c r="B59" s="212" t="s">
        <v>74</v>
      </c>
      <c r="C59" s="213" t="str">
        <f>CONCATENATE(B49," ",C49)</f>
        <v>725 Zařizovací předměty</v>
      </c>
      <c r="D59" s="214"/>
      <c r="E59" s="215"/>
      <c r="F59" s="216"/>
      <c r="G59" s="217">
        <f>SUM(G49:G58)</f>
        <v>0</v>
      </c>
      <c r="O59" s="195">
        <v>4</v>
      </c>
      <c r="BA59" s="218">
        <f>SUM(BA49:BA58)</f>
        <v>0</v>
      </c>
      <c r="BB59" s="218">
        <f>SUM(BB49:BB58)</f>
        <v>0</v>
      </c>
      <c r="BC59" s="218">
        <f>SUM(BC49:BC58)</f>
        <v>0</v>
      </c>
      <c r="BD59" s="218">
        <f>SUM(BD49:BD58)</f>
        <v>0</v>
      </c>
      <c r="BE59" s="218">
        <f>SUM(BE49:BE58)</f>
        <v>0</v>
      </c>
    </row>
    <row r="60" spans="1:104">
      <c r="A60" s="188" t="s">
        <v>72</v>
      </c>
      <c r="B60" s="189" t="s">
        <v>162</v>
      </c>
      <c r="C60" s="190" t="s">
        <v>163</v>
      </c>
      <c r="D60" s="191"/>
      <c r="E60" s="192"/>
      <c r="F60" s="192"/>
      <c r="G60" s="193"/>
      <c r="H60" s="194"/>
      <c r="I60" s="194"/>
      <c r="O60" s="195">
        <v>1</v>
      </c>
    </row>
    <row r="61" spans="1:104">
      <c r="A61" s="196">
        <v>24</v>
      </c>
      <c r="B61" s="197" t="s">
        <v>164</v>
      </c>
      <c r="C61" s="198" t="s">
        <v>165</v>
      </c>
      <c r="D61" s="199" t="s">
        <v>166</v>
      </c>
      <c r="E61" s="200">
        <v>40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5.0000000000000002E-5</v>
      </c>
    </row>
    <row r="62" spans="1:104">
      <c r="A62" s="203"/>
      <c r="B62" s="205"/>
      <c r="C62" s="206" t="s">
        <v>167</v>
      </c>
      <c r="D62" s="207"/>
      <c r="E62" s="208">
        <v>40</v>
      </c>
      <c r="F62" s="209"/>
      <c r="G62" s="210"/>
      <c r="M62" s="204" t="s">
        <v>167</v>
      </c>
      <c r="O62" s="195"/>
    </row>
    <row r="63" spans="1:104">
      <c r="A63" s="211"/>
      <c r="B63" s="212" t="s">
        <v>74</v>
      </c>
      <c r="C63" s="213" t="str">
        <f>CONCATENATE(B60," ",C60)</f>
        <v>767 Konstrukce zámečnické</v>
      </c>
      <c r="D63" s="214"/>
      <c r="E63" s="215"/>
      <c r="F63" s="216"/>
      <c r="G63" s="217">
        <f>SUM(G60:G62)</f>
        <v>0</v>
      </c>
      <c r="O63" s="195">
        <v>4</v>
      </c>
      <c r="BA63" s="218">
        <f>SUM(BA60:BA62)</f>
        <v>0</v>
      </c>
      <c r="BB63" s="218">
        <f>SUM(BB60:BB62)</f>
        <v>0</v>
      </c>
      <c r="BC63" s="218">
        <f>SUM(BC60:BC62)</f>
        <v>0</v>
      </c>
      <c r="BD63" s="218">
        <f>SUM(BD60:BD62)</f>
        <v>0</v>
      </c>
      <c r="BE63" s="218">
        <f>SUM(BE60:BE62)</f>
        <v>0</v>
      </c>
    </row>
    <row r="64" spans="1:104">
      <c r="A64" s="188" t="s">
        <v>72</v>
      </c>
      <c r="B64" s="189" t="s">
        <v>168</v>
      </c>
      <c r="C64" s="190" t="s">
        <v>169</v>
      </c>
      <c r="D64" s="191"/>
      <c r="E64" s="192"/>
      <c r="F64" s="192"/>
      <c r="G64" s="193"/>
      <c r="H64" s="194"/>
      <c r="I64" s="194"/>
      <c r="O64" s="195">
        <v>1</v>
      </c>
    </row>
    <row r="65" spans="1:104">
      <c r="A65" s="196">
        <v>25</v>
      </c>
      <c r="B65" s="197" t="s">
        <v>170</v>
      </c>
      <c r="C65" s="198" t="s">
        <v>171</v>
      </c>
      <c r="D65" s="199" t="s">
        <v>86</v>
      </c>
      <c r="E65" s="200">
        <v>88.96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0</v>
      </c>
    </row>
    <row r="66" spans="1:104">
      <c r="A66" s="203"/>
      <c r="B66" s="205"/>
      <c r="C66" s="206" t="s">
        <v>172</v>
      </c>
      <c r="D66" s="207"/>
      <c r="E66" s="208">
        <v>88.96</v>
      </c>
      <c r="F66" s="209"/>
      <c r="G66" s="210"/>
      <c r="M66" s="204" t="s">
        <v>172</v>
      </c>
      <c r="O66" s="195"/>
    </row>
    <row r="67" spans="1:104">
      <c r="A67" s="211"/>
      <c r="B67" s="212" t="s">
        <v>74</v>
      </c>
      <c r="C67" s="213" t="str">
        <f>CONCATENATE(B64," ",C64)</f>
        <v>771 Podlahy z dlaždic a obklady</v>
      </c>
      <c r="D67" s="214"/>
      <c r="E67" s="215"/>
      <c r="F67" s="216"/>
      <c r="G67" s="217">
        <f>SUM(G64:G66)</f>
        <v>0</v>
      </c>
      <c r="O67" s="195">
        <v>4</v>
      </c>
      <c r="BA67" s="218">
        <f>SUM(BA64:BA66)</f>
        <v>0</v>
      </c>
      <c r="BB67" s="218">
        <f>SUM(BB64:BB66)</f>
        <v>0</v>
      </c>
      <c r="BC67" s="218">
        <f>SUM(BC64:BC66)</f>
        <v>0</v>
      </c>
      <c r="BD67" s="218">
        <f>SUM(BD64:BD66)</f>
        <v>0</v>
      </c>
      <c r="BE67" s="218">
        <f>SUM(BE64:BE66)</f>
        <v>0</v>
      </c>
    </row>
    <row r="68" spans="1:104">
      <c r="A68" s="188" t="s">
        <v>72</v>
      </c>
      <c r="B68" s="189" t="s">
        <v>173</v>
      </c>
      <c r="C68" s="190" t="s">
        <v>174</v>
      </c>
      <c r="D68" s="191"/>
      <c r="E68" s="192"/>
      <c r="F68" s="192"/>
      <c r="G68" s="193"/>
      <c r="H68" s="194"/>
      <c r="I68" s="194"/>
      <c r="O68" s="195">
        <v>1</v>
      </c>
    </row>
    <row r="69" spans="1:104">
      <c r="A69" s="196">
        <v>26</v>
      </c>
      <c r="B69" s="197" t="s">
        <v>175</v>
      </c>
      <c r="C69" s="198" t="s">
        <v>176</v>
      </c>
      <c r="D69" s="199" t="s">
        <v>131</v>
      </c>
      <c r="E69" s="200">
        <v>25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7</v>
      </c>
      <c r="AC69" s="167">
        <v>7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7</v>
      </c>
      <c r="CZ69" s="167">
        <v>0</v>
      </c>
    </row>
    <row r="70" spans="1:104">
      <c r="A70" s="203"/>
      <c r="B70" s="205"/>
      <c r="C70" s="206" t="s">
        <v>177</v>
      </c>
      <c r="D70" s="207"/>
      <c r="E70" s="208">
        <v>15</v>
      </c>
      <c r="F70" s="209"/>
      <c r="G70" s="210"/>
      <c r="M70" s="204" t="s">
        <v>177</v>
      </c>
      <c r="O70" s="195"/>
    </row>
    <row r="71" spans="1:104">
      <c r="A71" s="203"/>
      <c r="B71" s="205"/>
      <c r="C71" s="206" t="s">
        <v>178</v>
      </c>
      <c r="D71" s="207"/>
      <c r="E71" s="208">
        <v>10</v>
      </c>
      <c r="F71" s="209"/>
      <c r="G71" s="210"/>
      <c r="M71" s="204" t="s">
        <v>178</v>
      </c>
      <c r="O71" s="195"/>
    </row>
    <row r="72" spans="1:104">
      <c r="A72" s="196">
        <v>27</v>
      </c>
      <c r="B72" s="197" t="s">
        <v>179</v>
      </c>
      <c r="C72" s="198" t="s">
        <v>180</v>
      </c>
      <c r="D72" s="199" t="s">
        <v>86</v>
      </c>
      <c r="E72" s="200">
        <v>1.06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7</v>
      </c>
      <c r="AC72" s="167">
        <v>7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7</v>
      </c>
      <c r="CZ72" s="167">
        <v>0</v>
      </c>
    </row>
    <row r="73" spans="1:104">
      <c r="A73" s="203"/>
      <c r="B73" s="205"/>
      <c r="C73" s="206" t="s">
        <v>181</v>
      </c>
      <c r="D73" s="207"/>
      <c r="E73" s="208">
        <v>1.06</v>
      </c>
      <c r="F73" s="209"/>
      <c r="G73" s="210"/>
      <c r="M73" s="204" t="s">
        <v>181</v>
      </c>
      <c r="O73" s="195"/>
    </row>
    <row r="74" spans="1:104">
      <c r="A74" s="211"/>
      <c r="B74" s="212" t="s">
        <v>74</v>
      </c>
      <c r="C74" s="213" t="str">
        <f>CONCATENATE(B68," ",C68)</f>
        <v>775 Podlahy vlysové a parketové</v>
      </c>
      <c r="D74" s="214"/>
      <c r="E74" s="215"/>
      <c r="F74" s="216"/>
      <c r="G74" s="217">
        <f>SUM(G68:G73)</f>
        <v>0</v>
      </c>
      <c r="O74" s="195">
        <v>4</v>
      </c>
      <c r="BA74" s="218">
        <f>SUM(BA68:BA73)</f>
        <v>0</v>
      </c>
      <c r="BB74" s="218">
        <f>SUM(BB68:BB73)</f>
        <v>0</v>
      </c>
      <c r="BC74" s="218">
        <f>SUM(BC68:BC73)</f>
        <v>0</v>
      </c>
      <c r="BD74" s="218">
        <f>SUM(BD68:BD73)</f>
        <v>0</v>
      </c>
      <c r="BE74" s="218">
        <f>SUM(BE68:BE73)</f>
        <v>0</v>
      </c>
    </row>
    <row r="75" spans="1:104">
      <c r="A75" s="188" t="s">
        <v>72</v>
      </c>
      <c r="B75" s="189" t="s">
        <v>182</v>
      </c>
      <c r="C75" s="190" t="s">
        <v>183</v>
      </c>
      <c r="D75" s="191"/>
      <c r="E75" s="192"/>
      <c r="F75" s="192"/>
      <c r="G75" s="193"/>
      <c r="H75" s="194"/>
      <c r="I75" s="194"/>
      <c r="O75" s="195">
        <v>1</v>
      </c>
    </row>
    <row r="76" spans="1:104" ht="22.5">
      <c r="A76" s="196">
        <v>28</v>
      </c>
      <c r="B76" s="197" t="s">
        <v>184</v>
      </c>
      <c r="C76" s="198" t="s">
        <v>185</v>
      </c>
      <c r="D76" s="199" t="s">
        <v>131</v>
      </c>
      <c r="E76" s="200">
        <v>37.340000000000003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7</v>
      </c>
      <c r="AC76" s="167">
        <v>7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7</v>
      </c>
      <c r="CZ76" s="167">
        <v>5.9000000000000003E-4</v>
      </c>
    </row>
    <row r="77" spans="1:104">
      <c r="A77" s="203"/>
      <c r="B77" s="205"/>
      <c r="C77" s="206" t="s">
        <v>186</v>
      </c>
      <c r="D77" s="207"/>
      <c r="E77" s="208">
        <v>37.340000000000003</v>
      </c>
      <c r="F77" s="209"/>
      <c r="G77" s="210"/>
      <c r="M77" s="204" t="s">
        <v>186</v>
      </c>
      <c r="O77" s="195"/>
    </row>
    <row r="78" spans="1:104">
      <c r="A78" s="196">
        <v>29</v>
      </c>
      <c r="B78" s="197" t="s">
        <v>187</v>
      </c>
      <c r="C78" s="198" t="s">
        <v>188</v>
      </c>
      <c r="D78" s="199" t="s">
        <v>86</v>
      </c>
      <c r="E78" s="200">
        <v>5.8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7</v>
      </c>
      <c r="AC78" s="167">
        <v>7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</v>
      </c>
      <c r="CB78" s="202">
        <v>7</v>
      </c>
      <c r="CZ78" s="167">
        <v>0</v>
      </c>
    </row>
    <row r="79" spans="1:104">
      <c r="A79" s="203"/>
      <c r="B79" s="205"/>
      <c r="C79" s="206" t="s">
        <v>189</v>
      </c>
      <c r="D79" s="207"/>
      <c r="E79" s="208">
        <v>5.8</v>
      </c>
      <c r="F79" s="209"/>
      <c r="G79" s="210"/>
      <c r="M79" s="204" t="s">
        <v>189</v>
      </c>
      <c r="O79" s="195"/>
    </row>
    <row r="80" spans="1:104" ht="22.5">
      <c r="A80" s="196">
        <v>30</v>
      </c>
      <c r="B80" s="197" t="s">
        <v>190</v>
      </c>
      <c r="C80" s="198" t="s">
        <v>191</v>
      </c>
      <c r="D80" s="199" t="s">
        <v>86</v>
      </c>
      <c r="E80" s="200">
        <v>73.959999999999994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0</v>
      </c>
      <c r="AC80" s="167">
        <v>0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0</v>
      </c>
      <c r="CZ80" s="167">
        <v>0</v>
      </c>
    </row>
    <row r="81" spans="1:104">
      <c r="A81" s="196">
        <v>31</v>
      </c>
      <c r="B81" s="197" t="s">
        <v>192</v>
      </c>
      <c r="C81" s="198" t="s">
        <v>193</v>
      </c>
      <c r="D81" s="199" t="s">
        <v>86</v>
      </c>
      <c r="E81" s="200">
        <v>73.959999999999994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7</v>
      </c>
      <c r="AC81" s="167">
        <v>7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7</v>
      </c>
      <c r="CZ81" s="167">
        <v>0</v>
      </c>
    </row>
    <row r="82" spans="1:104" ht="22.5">
      <c r="A82" s="196">
        <v>32</v>
      </c>
      <c r="B82" s="197" t="s">
        <v>194</v>
      </c>
      <c r="C82" s="198" t="s">
        <v>195</v>
      </c>
      <c r="D82" s="199" t="s">
        <v>131</v>
      </c>
      <c r="E82" s="200">
        <v>0.9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7</v>
      </c>
      <c r="AC82" s="167">
        <v>7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7</v>
      </c>
      <c r="CZ82" s="167">
        <v>2.3000000000000001E-4</v>
      </c>
    </row>
    <row r="83" spans="1:104" ht="22.5">
      <c r="A83" s="196">
        <v>33</v>
      </c>
      <c r="B83" s="197" t="s">
        <v>196</v>
      </c>
      <c r="C83" s="198" t="s">
        <v>197</v>
      </c>
      <c r="D83" s="199" t="s">
        <v>131</v>
      </c>
      <c r="E83" s="200">
        <v>33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7</v>
      </c>
      <c r="AC83" s="167">
        <v>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7</v>
      </c>
      <c r="CZ83" s="167">
        <v>4.0000000000000003E-5</v>
      </c>
    </row>
    <row r="84" spans="1:104">
      <c r="A84" s="196">
        <v>34</v>
      </c>
      <c r="B84" s="197" t="s">
        <v>198</v>
      </c>
      <c r="C84" s="198" t="s">
        <v>199</v>
      </c>
      <c r="D84" s="199" t="s">
        <v>86</v>
      </c>
      <c r="E84" s="200">
        <v>73.959999999999994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7</v>
      </c>
      <c r="AC84" s="167">
        <v>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7</v>
      </c>
      <c r="CZ84" s="167">
        <v>2.0000000000000002E-5</v>
      </c>
    </row>
    <row r="85" spans="1:104">
      <c r="A85" s="196">
        <v>35</v>
      </c>
      <c r="B85" s="197" t="s">
        <v>200</v>
      </c>
      <c r="C85" s="198" t="s">
        <v>201</v>
      </c>
      <c r="D85" s="199" t="s">
        <v>61</v>
      </c>
      <c r="E85" s="200"/>
      <c r="F85" s="200">
        <v>0</v>
      </c>
      <c r="G85" s="201">
        <f>E85*F85</f>
        <v>0</v>
      </c>
      <c r="O85" s="195">
        <v>2</v>
      </c>
      <c r="AA85" s="167">
        <v>7</v>
      </c>
      <c r="AB85" s="167">
        <v>1002</v>
      </c>
      <c r="AC85" s="167">
        <v>5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7</v>
      </c>
      <c r="CB85" s="202">
        <v>1002</v>
      </c>
      <c r="CZ85" s="167">
        <v>0</v>
      </c>
    </row>
    <row r="86" spans="1:104">
      <c r="A86" s="211"/>
      <c r="B86" s="212" t="s">
        <v>74</v>
      </c>
      <c r="C86" s="213" t="str">
        <f>CONCATENATE(B75," ",C75)</f>
        <v>776 Podlahy povlakové</v>
      </c>
      <c r="D86" s="214"/>
      <c r="E86" s="215"/>
      <c r="F86" s="216"/>
      <c r="G86" s="217">
        <f>SUM(G75:G85)</f>
        <v>0</v>
      </c>
      <c r="O86" s="195">
        <v>4</v>
      </c>
      <c r="BA86" s="218">
        <f>SUM(BA75:BA85)</f>
        <v>0</v>
      </c>
      <c r="BB86" s="218">
        <f>SUM(BB75:BB85)</f>
        <v>0</v>
      </c>
      <c r="BC86" s="218">
        <f>SUM(BC75:BC85)</f>
        <v>0</v>
      </c>
      <c r="BD86" s="218">
        <f>SUM(BD75:BD85)</f>
        <v>0</v>
      </c>
      <c r="BE86" s="218">
        <f>SUM(BE75:BE85)</f>
        <v>0</v>
      </c>
    </row>
    <row r="87" spans="1:104">
      <c r="A87" s="188" t="s">
        <v>72</v>
      </c>
      <c r="B87" s="189" t="s">
        <v>202</v>
      </c>
      <c r="C87" s="190" t="s">
        <v>203</v>
      </c>
      <c r="D87" s="191"/>
      <c r="E87" s="192"/>
      <c r="F87" s="192"/>
      <c r="G87" s="193"/>
      <c r="H87" s="194"/>
      <c r="I87" s="194"/>
      <c r="O87" s="195">
        <v>1</v>
      </c>
    </row>
    <row r="88" spans="1:104">
      <c r="A88" s="196">
        <v>36</v>
      </c>
      <c r="B88" s="197" t="s">
        <v>204</v>
      </c>
      <c r="C88" s="198" t="s">
        <v>205</v>
      </c>
      <c r="D88" s="199" t="s">
        <v>86</v>
      </c>
      <c r="E88" s="200">
        <v>73.959999999999994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0</v>
      </c>
      <c r="AC88" s="167">
        <v>0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0</v>
      </c>
      <c r="CZ88" s="167">
        <v>4.4999999999999997E-3</v>
      </c>
    </row>
    <row r="89" spans="1:104">
      <c r="A89" s="196">
        <v>37</v>
      </c>
      <c r="B89" s="197" t="s">
        <v>206</v>
      </c>
      <c r="C89" s="198" t="s">
        <v>207</v>
      </c>
      <c r="D89" s="199" t="s">
        <v>61</v>
      </c>
      <c r="E89" s="200"/>
      <c r="F89" s="200">
        <v>0</v>
      </c>
      <c r="G89" s="201">
        <f>E89*F89</f>
        <v>0</v>
      </c>
      <c r="O89" s="195">
        <v>2</v>
      </c>
      <c r="AA89" s="167">
        <v>7</v>
      </c>
      <c r="AB89" s="167">
        <v>1002</v>
      </c>
      <c r="AC89" s="167">
        <v>5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7</v>
      </c>
      <c r="CB89" s="202">
        <v>1002</v>
      </c>
      <c r="CZ89" s="167">
        <v>0</v>
      </c>
    </row>
    <row r="90" spans="1:104">
      <c r="A90" s="211"/>
      <c r="B90" s="212" t="s">
        <v>74</v>
      </c>
      <c r="C90" s="213" t="str">
        <f>CONCATENATE(B87," ",C87)</f>
        <v>777 Podlahy ze syntetických hmot</v>
      </c>
      <c r="D90" s="214"/>
      <c r="E90" s="215"/>
      <c r="F90" s="216"/>
      <c r="G90" s="217">
        <f>SUM(G87:G89)</f>
        <v>0</v>
      </c>
      <c r="O90" s="195">
        <v>4</v>
      </c>
      <c r="BA90" s="218">
        <f>SUM(BA87:BA89)</f>
        <v>0</v>
      </c>
      <c r="BB90" s="218">
        <f>SUM(BB87:BB89)</f>
        <v>0</v>
      </c>
      <c r="BC90" s="218">
        <f>SUM(BC87:BC89)</f>
        <v>0</v>
      </c>
      <c r="BD90" s="218">
        <f>SUM(BD87:BD89)</f>
        <v>0</v>
      </c>
      <c r="BE90" s="218">
        <f>SUM(BE87:BE89)</f>
        <v>0</v>
      </c>
    </row>
    <row r="91" spans="1:104">
      <c r="A91" s="188" t="s">
        <v>72</v>
      </c>
      <c r="B91" s="189" t="s">
        <v>208</v>
      </c>
      <c r="C91" s="190" t="s">
        <v>209</v>
      </c>
      <c r="D91" s="191"/>
      <c r="E91" s="192"/>
      <c r="F91" s="192"/>
      <c r="G91" s="193"/>
      <c r="H91" s="194"/>
      <c r="I91" s="194"/>
      <c r="O91" s="195">
        <v>1</v>
      </c>
    </row>
    <row r="92" spans="1:104">
      <c r="A92" s="196">
        <v>38</v>
      </c>
      <c r="B92" s="197" t="s">
        <v>210</v>
      </c>
      <c r="C92" s="198" t="s">
        <v>211</v>
      </c>
      <c r="D92" s="199" t="s">
        <v>86</v>
      </c>
      <c r="E92" s="200">
        <v>9.1999999999999993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7</v>
      </c>
      <c r="AC92" s="167">
        <v>7</v>
      </c>
      <c r="AZ92" s="167">
        <v>2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</v>
      </c>
      <c r="CB92" s="202">
        <v>7</v>
      </c>
      <c r="CZ92" s="167">
        <v>2.2000000000000001E-3</v>
      </c>
    </row>
    <row r="93" spans="1:104">
      <c r="A93" s="203"/>
      <c r="B93" s="205"/>
      <c r="C93" s="206" t="s">
        <v>212</v>
      </c>
      <c r="D93" s="207"/>
      <c r="E93" s="208">
        <v>6.8</v>
      </c>
      <c r="F93" s="209"/>
      <c r="G93" s="210"/>
      <c r="M93" s="204" t="s">
        <v>212</v>
      </c>
      <c r="O93" s="195"/>
    </row>
    <row r="94" spans="1:104">
      <c r="A94" s="203"/>
      <c r="B94" s="205"/>
      <c r="C94" s="206" t="s">
        <v>213</v>
      </c>
      <c r="D94" s="207"/>
      <c r="E94" s="208">
        <v>2.4</v>
      </c>
      <c r="F94" s="209"/>
      <c r="G94" s="210"/>
      <c r="M94" s="204" t="s">
        <v>213</v>
      </c>
      <c r="O94" s="195"/>
    </row>
    <row r="95" spans="1:104">
      <c r="A95" s="196">
        <v>39</v>
      </c>
      <c r="B95" s="197" t="s">
        <v>214</v>
      </c>
      <c r="C95" s="198" t="s">
        <v>215</v>
      </c>
      <c r="D95" s="199" t="s">
        <v>86</v>
      </c>
      <c r="E95" s="200">
        <v>9.1999999999999993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0</v>
      </c>
    </row>
    <row r="96" spans="1:104">
      <c r="A96" s="196">
        <v>40</v>
      </c>
      <c r="B96" s="197" t="s">
        <v>216</v>
      </c>
      <c r="C96" s="198" t="s">
        <v>217</v>
      </c>
      <c r="D96" s="199" t="s">
        <v>131</v>
      </c>
      <c r="E96" s="200">
        <v>14.7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7</v>
      </c>
      <c r="AC96" s="167">
        <v>7</v>
      </c>
      <c r="AZ96" s="167">
        <v>2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7</v>
      </c>
      <c r="CZ96" s="167">
        <v>0</v>
      </c>
    </row>
    <row r="97" spans="1:104">
      <c r="A97" s="203"/>
      <c r="B97" s="205"/>
      <c r="C97" s="206" t="s">
        <v>218</v>
      </c>
      <c r="D97" s="207"/>
      <c r="E97" s="208">
        <v>14.7</v>
      </c>
      <c r="F97" s="209"/>
      <c r="G97" s="210"/>
      <c r="M97" s="204" t="s">
        <v>218</v>
      </c>
      <c r="O97" s="195"/>
    </row>
    <row r="98" spans="1:104">
      <c r="A98" s="196">
        <v>41</v>
      </c>
      <c r="B98" s="197" t="s">
        <v>219</v>
      </c>
      <c r="C98" s="198" t="s">
        <v>220</v>
      </c>
      <c r="D98" s="199" t="s">
        <v>86</v>
      </c>
      <c r="E98" s="200">
        <v>9.66</v>
      </c>
      <c r="F98" s="200">
        <v>0</v>
      </c>
      <c r="G98" s="201">
        <f>E98*F98</f>
        <v>0</v>
      </c>
      <c r="O98" s="195">
        <v>2</v>
      </c>
      <c r="AA98" s="167">
        <v>3</v>
      </c>
      <c r="AB98" s="167">
        <v>7</v>
      </c>
      <c r="AC98" s="167">
        <v>59781345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3</v>
      </c>
      <c r="CB98" s="202">
        <v>7</v>
      </c>
      <c r="CZ98" s="167">
        <v>1.0500000000000001E-2</v>
      </c>
    </row>
    <row r="99" spans="1:104">
      <c r="A99" s="203"/>
      <c r="B99" s="205"/>
      <c r="C99" s="206" t="s">
        <v>221</v>
      </c>
      <c r="D99" s="207"/>
      <c r="E99" s="208">
        <v>9.66</v>
      </c>
      <c r="F99" s="209"/>
      <c r="G99" s="210"/>
      <c r="M99" s="204" t="s">
        <v>221</v>
      </c>
      <c r="O99" s="195"/>
    </row>
    <row r="100" spans="1:104">
      <c r="A100" s="196">
        <v>42</v>
      </c>
      <c r="B100" s="197" t="s">
        <v>222</v>
      </c>
      <c r="C100" s="198" t="s">
        <v>223</v>
      </c>
      <c r="D100" s="199" t="s">
        <v>61</v>
      </c>
      <c r="E100" s="200"/>
      <c r="F100" s="200">
        <v>0</v>
      </c>
      <c r="G100" s="201">
        <f>E100*F100</f>
        <v>0</v>
      </c>
      <c r="O100" s="195">
        <v>2</v>
      </c>
      <c r="AA100" s="167">
        <v>7</v>
      </c>
      <c r="AB100" s="167">
        <v>1002</v>
      </c>
      <c r="AC100" s="167">
        <v>5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7</v>
      </c>
      <c r="CB100" s="202">
        <v>1002</v>
      </c>
      <c r="CZ100" s="167">
        <v>0</v>
      </c>
    </row>
    <row r="101" spans="1:104">
      <c r="A101" s="211"/>
      <c r="B101" s="212" t="s">
        <v>74</v>
      </c>
      <c r="C101" s="213" t="str">
        <f>CONCATENATE(B91," ",C91)</f>
        <v>781 Obklady keramické</v>
      </c>
      <c r="D101" s="214"/>
      <c r="E101" s="215"/>
      <c r="F101" s="216"/>
      <c r="G101" s="217">
        <f>SUM(G91:G100)</f>
        <v>0</v>
      </c>
      <c r="O101" s="195">
        <v>4</v>
      </c>
      <c r="BA101" s="218">
        <f>SUM(BA91:BA100)</f>
        <v>0</v>
      </c>
      <c r="BB101" s="218">
        <f>SUM(BB91:BB100)</f>
        <v>0</v>
      </c>
      <c r="BC101" s="218">
        <f>SUM(BC91:BC100)</f>
        <v>0</v>
      </c>
      <c r="BD101" s="218">
        <f>SUM(BD91:BD100)</f>
        <v>0</v>
      </c>
      <c r="BE101" s="218">
        <f>SUM(BE91:BE100)</f>
        <v>0</v>
      </c>
    </row>
    <row r="102" spans="1:104">
      <c r="A102" s="188" t="s">
        <v>72</v>
      </c>
      <c r="B102" s="189" t="s">
        <v>224</v>
      </c>
      <c r="C102" s="190" t="s">
        <v>225</v>
      </c>
      <c r="D102" s="191"/>
      <c r="E102" s="192"/>
      <c r="F102" s="192"/>
      <c r="G102" s="193"/>
      <c r="H102" s="194"/>
      <c r="I102" s="194"/>
      <c r="O102" s="195">
        <v>1</v>
      </c>
    </row>
    <row r="103" spans="1:104">
      <c r="A103" s="196">
        <v>43</v>
      </c>
      <c r="B103" s="197" t="s">
        <v>226</v>
      </c>
      <c r="C103" s="198" t="s">
        <v>227</v>
      </c>
      <c r="D103" s="199" t="s">
        <v>86</v>
      </c>
      <c r="E103" s="200">
        <v>1.47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0</v>
      </c>
      <c r="AC103" s="167">
        <v>0</v>
      </c>
      <c r="AZ103" s="167">
        <v>2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0</v>
      </c>
      <c r="CZ103" s="167">
        <v>1.0000000000000001E-5</v>
      </c>
    </row>
    <row r="104" spans="1:104">
      <c r="A104" s="196">
        <v>44</v>
      </c>
      <c r="B104" s="197" t="s">
        <v>228</v>
      </c>
      <c r="C104" s="198" t="s">
        <v>229</v>
      </c>
      <c r="D104" s="199" t="s">
        <v>86</v>
      </c>
      <c r="E104" s="200">
        <v>1.47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7</v>
      </c>
      <c r="AC104" s="167">
        <v>7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7</v>
      </c>
      <c r="CZ104" s="167">
        <v>2.5999999999999998E-4</v>
      </c>
    </row>
    <row r="105" spans="1:104">
      <c r="A105" s="203"/>
      <c r="B105" s="205"/>
      <c r="C105" s="206" t="s">
        <v>230</v>
      </c>
      <c r="D105" s="207"/>
      <c r="E105" s="208">
        <v>1.47</v>
      </c>
      <c r="F105" s="209"/>
      <c r="G105" s="210"/>
      <c r="M105" s="204" t="s">
        <v>230</v>
      </c>
      <c r="O105" s="195"/>
    </row>
    <row r="106" spans="1:104">
      <c r="A106" s="196">
        <v>45</v>
      </c>
      <c r="B106" s="197" t="s">
        <v>231</v>
      </c>
      <c r="C106" s="198" t="s">
        <v>232</v>
      </c>
      <c r="D106" s="199" t="s">
        <v>86</v>
      </c>
      <c r="E106" s="200">
        <v>2.88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7</v>
      </c>
      <c r="AC106" s="167">
        <v>7</v>
      </c>
      <c r="AZ106" s="167">
        <v>2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7</v>
      </c>
      <c r="CZ106" s="167">
        <v>3.5E-4</v>
      </c>
    </row>
    <row r="107" spans="1:104">
      <c r="A107" s="203"/>
      <c r="B107" s="205"/>
      <c r="C107" s="206" t="s">
        <v>233</v>
      </c>
      <c r="D107" s="207"/>
      <c r="E107" s="208">
        <v>2.88</v>
      </c>
      <c r="F107" s="209"/>
      <c r="G107" s="210"/>
      <c r="M107" s="204" t="s">
        <v>233</v>
      </c>
      <c r="O107" s="195"/>
    </row>
    <row r="108" spans="1:104">
      <c r="A108" s="211"/>
      <c r="B108" s="212" t="s">
        <v>74</v>
      </c>
      <c r="C108" s="213" t="str">
        <f>CONCATENATE(B102," ",C102)</f>
        <v>783 Nátěry</v>
      </c>
      <c r="D108" s="214"/>
      <c r="E108" s="215"/>
      <c r="F108" s="216"/>
      <c r="G108" s="217">
        <f>SUM(G102:G107)</f>
        <v>0</v>
      </c>
      <c r="O108" s="195">
        <v>4</v>
      </c>
      <c r="BA108" s="218">
        <f>SUM(BA102:BA107)</f>
        <v>0</v>
      </c>
      <c r="BB108" s="218">
        <f>SUM(BB102:BB107)</f>
        <v>0</v>
      </c>
      <c r="BC108" s="218">
        <f>SUM(BC102:BC107)</f>
        <v>0</v>
      </c>
      <c r="BD108" s="218">
        <f>SUM(BD102:BD107)</f>
        <v>0</v>
      </c>
      <c r="BE108" s="218">
        <f>SUM(BE102:BE107)</f>
        <v>0</v>
      </c>
    </row>
    <row r="109" spans="1:104">
      <c r="A109" s="188" t="s">
        <v>72</v>
      </c>
      <c r="B109" s="189" t="s">
        <v>234</v>
      </c>
      <c r="C109" s="190" t="s">
        <v>235</v>
      </c>
      <c r="D109" s="191"/>
      <c r="E109" s="192"/>
      <c r="F109" s="192"/>
      <c r="G109" s="193"/>
      <c r="H109" s="194"/>
      <c r="I109" s="194"/>
      <c r="O109" s="195">
        <v>1</v>
      </c>
    </row>
    <row r="110" spans="1:104">
      <c r="A110" s="196">
        <v>46</v>
      </c>
      <c r="B110" s="197" t="s">
        <v>236</v>
      </c>
      <c r="C110" s="198" t="s">
        <v>237</v>
      </c>
      <c r="D110" s="199" t="s">
        <v>86</v>
      </c>
      <c r="E110" s="200">
        <v>196.876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7</v>
      </c>
      <c r="AC110" s="167">
        <v>7</v>
      </c>
      <c r="AZ110" s="167">
        <v>2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7</v>
      </c>
      <c r="CZ110" s="167">
        <v>2.2000000000000001E-4</v>
      </c>
    </row>
    <row r="111" spans="1:104">
      <c r="A111" s="203"/>
      <c r="B111" s="205"/>
      <c r="C111" s="206" t="s">
        <v>102</v>
      </c>
      <c r="D111" s="207"/>
      <c r="E111" s="208">
        <v>73.959999999999994</v>
      </c>
      <c r="F111" s="209"/>
      <c r="G111" s="210"/>
      <c r="M111" s="204" t="s">
        <v>102</v>
      </c>
      <c r="O111" s="195"/>
    </row>
    <row r="112" spans="1:104">
      <c r="A112" s="203"/>
      <c r="B112" s="205"/>
      <c r="C112" s="206" t="s">
        <v>238</v>
      </c>
      <c r="D112" s="207"/>
      <c r="E112" s="208">
        <v>102.916</v>
      </c>
      <c r="F112" s="209"/>
      <c r="G112" s="210"/>
      <c r="M112" s="204" t="s">
        <v>238</v>
      </c>
      <c r="O112" s="195"/>
    </row>
    <row r="113" spans="1:104">
      <c r="A113" s="203"/>
      <c r="B113" s="205"/>
      <c r="C113" s="206" t="s">
        <v>103</v>
      </c>
      <c r="D113" s="207"/>
      <c r="E113" s="208">
        <v>20</v>
      </c>
      <c r="F113" s="209"/>
      <c r="G113" s="210"/>
      <c r="M113" s="204" t="s">
        <v>103</v>
      </c>
      <c r="O113" s="195"/>
    </row>
    <row r="114" spans="1:104">
      <c r="A114" s="196">
        <v>47</v>
      </c>
      <c r="B114" s="197" t="s">
        <v>239</v>
      </c>
      <c r="C114" s="198" t="s">
        <v>240</v>
      </c>
      <c r="D114" s="199" t="s">
        <v>86</v>
      </c>
      <c r="E114" s="200">
        <v>158.85599999999999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7</v>
      </c>
      <c r="AC114" s="167">
        <v>7</v>
      </c>
      <c r="AZ114" s="167">
        <v>2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7</v>
      </c>
      <c r="CZ114" s="167">
        <v>0</v>
      </c>
    </row>
    <row r="115" spans="1:104">
      <c r="A115" s="203"/>
      <c r="B115" s="205"/>
      <c r="C115" s="206" t="s">
        <v>102</v>
      </c>
      <c r="D115" s="207"/>
      <c r="E115" s="208">
        <v>73.959999999999994</v>
      </c>
      <c r="F115" s="209"/>
      <c r="G115" s="210"/>
      <c r="M115" s="204" t="s">
        <v>102</v>
      </c>
      <c r="O115" s="195"/>
    </row>
    <row r="116" spans="1:104">
      <c r="A116" s="203"/>
      <c r="B116" s="205"/>
      <c r="C116" s="206" t="s">
        <v>241</v>
      </c>
      <c r="D116" s="207"/>
      <c r="E116" s="208">
        <v>84.896000000000001</v>
      </c>
      <c r="F116" s="209"/>
      <c r="G116" s="210"/>
      <c r="M116" s="204" t="s">
        <v>241</v>
      </c>
      <c r="O116" s="195"/>
    </row>
    <row r="117" spans="1:104">
      <c r="A117" s="211"/>
      <c r="B117" s="212" t="s">
        <v>74</v>
      </c>
      <c r="C117" s="213" t="str">
        <f>CONCATENATE(B109," ",C109)</f>
        <v>784 Malby</v>
      </c>
      <c r="D117" s="214"/>
      <c r="E117" s="215"/>
      <c r="F117" s="216"/>
      <c r="G117" s="217">
        <f>SUM(G109:G116)</f>
        <v>0</v>
      </c>
      <c r="O117" s="195">
        <v>4</v>
      </c>
      <c r="BA117" s="218">
        <f>SUM(BA109:BA116)</f>
        <v>0</v>
      </c>
      <c r="BB117" s="218">
        <f>SUM(BB109:BB116)</f>
        <v>0</v>
      </c>
      <c r="BC117" s="218">
        <f>SUM(BC109:BC116)</f>
        <v>0</v>
      </c>
      <c r="BD117" s="218">
        <f>SUM(BD109:BD116)</f>
        <v>0</v>
      </c>
      <c r="BE117" s="218">
        <f>SUM(BE109:BE116)</f>
        <v>0</v>
      </c>
    </row>
    <row r="118" spans="1:104">
      <c r="A118" s="188" t="s">
        <v>72</v>
      </c>
      <c r="B118" s="189" t="s">
        <v>242</v>
      </c>
      <c r="C118" s="190" t="s">
        <v>243</v>
      </c>
      <c r="D118" s="191"/>
      <c r="E118" s="192"/>
      <c r="F118" s="192"/>
      <c r="G118" s="193"/>
      <c r="H118" s="194"/>
      <c r="I118" s="194"/>
      <c r="O118" s="195">
        <v>1</v>
      </c>
    </row>
    <row r="119" spans="1:104">
      <c r="A119" s="196">
        <v>48</v>
      </c>
      <c r="B119" s="197" t="s">
        <v>244</v>
      </c>
      <c r="C119" s="198" t="s">
        <v>245</v>
      </c>
      <c r="D119" s="199" t="s">
        <v>246</v>
      </c>
      <c r="E119" s="200">
        <v>1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9</v>
      </c>
      <c r="AC119" s="167">
        <v>9</v>
      </c>
      <c r="AZ119" s="167">
        <v>4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</v>
      </c>
      <c r="CB119" s="202">
        <v>9</v>
      </c>
      <c r="CZ119" s="167">
        <v>0</v>
      </c>
    </row>
    <row r="120" spans="1:104">
      <c r="A120" s="211"/>
      <c r="B120" s="212" t="s">
        <v>74</v>
      </c>
      <c r="C120" s="213" t="str">
        <f>CONCATENATE(B118," ",C118)</f>
        <v>M21 Elektromontáže</v>
      </c>
      <c r="D120" s="214"/>
      <c r="E120" s="215"/>
      <c r="F120" s="216"/>
      <c r="G120" s="217">
        <f>SUM(G118:G119)</f>
        <v>0</v>
      </c>
      <c r="O120" s="195">
        <v>4</v>
      </c>
      <c r="BA120" s="218">
        <f>SUM(BA118:BA119)</f>
        <v>0</v>
      </c>
      <c r="BB120" s="218">
        <f>SUM(BB118:BB119)</f>
        <v>0</v>
      </c>
      <c r="BC120" s="218">
        <f>SUM(BC118:BC119)</f>
        <v>0</v>
      </c>
      <c r="BD120" s="218">
        <f>SUM(BD118:BD119)</f>
        <v>0</v>
      </c>
      <c r="BE120" s="218">
        <f>SUM(BE118:BE119)</f>
        <v>0</v>
      </c>
    </row>
    <row r="121" spans="1:104">
      <c r="A121" s="188" t="s">
        <v>72</v>
      </c>
      <c r="B121" s="189" t="s">
        <v>247</v>
      </c>
      <c r="C121" s="190" t="s">
        <v>248</v>
      </c>
      <c r="D121" s="191"/>
      <c r="E121" s="192"/>
      <c r="F121" s="192"/>
      <c r="G121" s="193"/>
      <c r="H121" s="194"/>
      <c r="I121" s="194"/>
      <c r="O121" s="195">
        <v>1</v>
      </c>
    </row>
    <row r="122" spans="1:104">
      <c r="A122" s="196">
        <v>49</v>
      </c>
      <c r="B122" s="197" t="s">
        <v>249</v>
      </c>
      <c r="C122" s="198" t="s">
        <v>250</v>
      </c>
      <c r="D122" s="199" t="s">
        <v>140</v>
      </c>
      <c r="E122" s="200">
        <v>0.28010000000000002</v>
      </c>
      <c r="F122" s="200">
        <v>0</v>
      </c>
      <c r="G122" s="201">
        <f>E122*F122</f>
        <v>0</v>
      </c>
      <c r="O122" s="195">
        <v>2</v>
      </c>
      <c r="AA122" s="167">
        <v>8</v>
      </c>
      <c r="AB122" s="167">
        <v>0</v>
      </c>
      <c r="AC122" s="167">
        <v>3</v>
      </c>
      <c r="AZ122" s="167">
        <v>1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8</v>
      </c>
      <c r="CB122" s="202">
        <v>0</v>
      </c>
      <c r="CZ122" s="167">
        <v>0</v>
      </c>
    </row>
    <row r="123" spans="1:104">
      <c r="A123" s="196">
        <v>50</v>
      </c>
      <c r="B123" s="197" t="s">
        <v>251</v>
      </c>
      <c r="C123" s="198" t="s">
        <v>252</v>
      </c>
      <c r="D123" s="199" t="s">
        <v>140</v>
      </c>
      <c r="E123" s="200">
        <v>0.28010000000000002</v>
      </c>
      <c r="F123" s="200">
        <v>0</v>
      </c>
      <c r="G123" s="201">
        <f>E123*F123</f>
        <v>0</v>
      </c>
      <c r="O123" s="195">
        <v>2</v>
      </c>
      <c r="AA123" s="167">
        <v>8</v>
      </c>
      <c r="AB123" s="167">
        <v>0</v>
      </c>
      <c r="AC123" s="167">
        <v>3</v>
      </c>
      <c r="AZ123" s="167">
        <v>1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8</v>
      </c>
      <c r="CB123" s="202">
        <v>0</v>
      </c>
      <c r="CZ123" s="167">
        <v>0</v>
      </c>
    </row>
    <row r="124" spans="1:104">
      <c r="A124" s="196">
        <v>51</v>
      </c>
      <c r="B124" s="197" t="s">
        <v>253</v>
      </c>
      <c r="C124" s="198" t="s">
        <v>254</v>
      </c>
      <c r="D124" s="199" t="s">
        <v>140</v>
      </c>
      <c r="E124" s="200">
        <v>0.28010000000000002</v>
      </c>
      <c r="F124" s="200">
        <v>0</v>
      </c>
      <c r="G124" s="201">
        <f>E124*F124</f>
        <v>0</v>
      </c>
      <c r="O124" s="195">
        <v>2</v>
      </c>
      <c r="AA124" s="167">
        <v>8</v>
      </c>
      <c r="AB124" s="167">
        <v>0</v>
      </c>
      <c r="AC124" s="167">
        <v>3</v>
      </c>
      <c r="AZ124" s="167">
        <v>1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8</v>
      </c>
      <c r="CB124" s="202">
        <v>0</v>
      </c>
      <c r="CZ124" s="167">
        <v>0</v>
      </c>
    </row>
    <row r="125" spans="1:104">
      <c r="A125" s="196">
        <v>52</v>
      </c>
      <c r="B125" s="197" t="s">
        <v>255</v>
      </c>
      <c r="C125" s="198" t="s">
        <v>256</v>
      </c>
      <c r="D125" s="199" t="s">
        <v>140</v>
      </c>
      <c r="E125" s="200">
        <v>0.28010000000000002</v>
      </c>
      <c r="F125" s="200">
        <v>0</v>
      </c>
      <c r="G125" s="201">
        <f>E125*F125</f>
        <v>0</v>
      </c>
      <c r="O125" s="195">
        <v>2</v>
      </c>
      <c r="AA125" s="167">
        <v>8</v>
      </c>
      <c r="AB125" s="167">
        <v>0</v>
      </c>
      <c r="AC125" s="167">
        <v>3</v>
      </c>
      <c r="AZ125" s="167">
        <v>1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8</v>
      </c>
      <c r="CB125" s="202">
        <v>0</v>
      </c>
      <c r="CZ125" s="167">
        <v>0</v>
      </c>
    </row>
    <row r="126" spans="1:104">
      <c r="A126" s="196">
        <v>53</v>
      </c>
      <c r="B126" s="197" t="s">
        <v>257</v>
      </c>
      <c r="C126" s="198" t="s">
        <v>258</v>
      </c>
      <c r="D126" s="199" t="s">
        <v>140</v>
      </c>
      <c r="E126" s="200">
        <v>0.28010000000000002</v>
      </c>
      <c r="F126" s="200">
        <v>0</v>
      </c>
      <c r="G126" s="201">
        <f>E126*F126</f>
        <v>0</v>
      </c>
      <c r="O126" s="195">
        <v>2</v>
      </c>
      <c r="AA126" s="167">
        <v>8</v>
      </c>
      <c r="AB126" s="167">
        <v>0</v>
      </c>
      <c r="AC126" s="167">
        <v>3</v>
      </c>
      <c r="AZ126" s="167">
        <v>1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8</v>
      </c>
      <c r="CB126" s="202">
        <v>0</v>
      </c>
      <c r="CZ126" s="167">
        <v>0</v>
      </c>
    </row>
    <row r="127" spans="1:104">
      <c r="A127" s="196">
        <v>54</v>
      </c>
      <c r="B127" s="197" t="s">
        <v>259</v>
      </c>
      <c r="C127" s="198" t="s">
        <v>260</v>
      </c>
      <c r="D127" s="199" t="s">
        <v>140</v>
      </c>
      <c r="E127" s="200">
        <v>0.28010000000000002</v>
      </c>
      <c r="F127" s="200">
        <v>0</v>
      </c>
      <c r="G127" s="201">
        <f>E127*F127</f>
        <v>0</v>
      </c>
      <c r="O127" s="195">
        <v>2</v>
      </c>
      <c r="AA127" s="167">
        <v>8</v>
      </c>
      <c r="AB127" s="167">
        <v>0</v>
      </c>
      <c r="AC127" s="167">
        <v>3</v>
      </c>
      <c r="AZ127" s="167">
        <v>1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8</v>
      </c>
      <c r="CB127" s="202">
        <v>0</v>
      </c>
      <c r="CZ127" s="167">
        <v>0</v>
      </c>
    </row>
    <row r="128" spans="1:104">
      <c r="A128" s="196">
        <v>55</v>
      </c>
      <c r="B128" s="197" t="s">
        <v>261</v>
      </c>
      <c r="C128" s="198" t="s">
        <v>262</v>
      </c>
      <c r="D128" s="199" t="s">
        <v>140</v>
      </c>
      <c r="E128" s="200">
        <v>0.28010000000000002</v>
      </c>
      <c r="F128" s="200">
        <v>0</v>
      </c>
      <c r="G128" s="201">
        <f>E128*F128</f>
        <v>0</v>
      </c>
      <c r="O128" s="195">
        <v>2</v>
      </c>
      <c r="AA128" s="167">
        <v>8</v>
      </c>
      <c r="AB128" s="167">
        <v>0</v>
      </c>
      <c r="AC128" s="167">
        <v>3</v>
      </c>
      <c r="AZ128" s="167">
        <v>1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8</v>
      </c>
      <c r="CB128" s="202">
        <v>0</v>
      </c>
      <c r="CZ128" s="167">
        <v>0</v>
      </c>
    </row>
    <row r="129" spans="1:57">
      <c r="A129" s="211"/>
      <c r="B129" s="212" t="s">
        <v>74</v>
      </c>
      <c r="C129" s="213" t="str">
        <f>CONCATENATE(B121," ",C121)</f>
        <v>D96 Přesuny suti a vybouraných hmot</v>
      </c>
      <c r="D129" s="214"/>
      <c r="E129" s="215"/>
      <c r="F129" s="216"/>
      <c r="G129" s="217">
        <f>SUM(G121:G128)</f>
        <v>0</v>
      </c>
      <c r="O129" s="195">
        <v>4</v>
      </c>
      <c r="BA129" s="218">
        <f>SUM(BA121:BA128)</f>
        <v>0</v>
      </c>
      <c r="BB129" s="218">
        <f>SUM(BB121:BB128)</f>
        <v>0</v>
      </c>
      <c r="BC129" s="218">
        <f>SUM(BC121:BC128)</f>
        <v>0</v>
      </c>
      <c r="BD129" s="218">
        <f>SUM(BD121:BD128)</f>
        <v>0</v>
      </c>
      <c r="BE129" s="218">
        <f>SUM(BE121:BE128)</f>
        <v>0</v>
      </c>
    </row>
    <row r="130" spans="1:57">
      <c r="E130" s="167"/>
    </row>
    <row r="131" spans="1:57">
      <c r="E131" s="167"/>
    </row>
    <row r="132" spans="1:57">
      <c r="E132" s="167"/>
    </row>
    <row r="133" spans="1:57">
      <c r="E133" s="167"/>
    </row>
    <row r="134" spans="1:57">
      <c r="E134" s="167"/>
    </row>
    <row r="135" spans="1:57">
      <c r="E135" s="167"/>
    </row>
    <row r="136" spans="1:57">
      <c r="E136" s="167"/>
    </row>
    <row r="137" spans="1:57">
      <c r="E137" s="167"/>
    </row>
    <row r="138" spans="1:57">
      <c r="E138" s="167"/>
    </row>
    <row r="139" spans="1:57">
      <c r="E139" s="167"/>
    </row>
    <row r="140" spans="1:57">
      <c r="E140" s="167"/>
    </row>
    <row r="141" spans="1:57">
      <c r="E141" s="167"/>
    </row>
    <row r="142" spans="1:57">
      <c r="E142" s="167"/>
    </row>
    <row r="143" spans="1:57">
      <c r="E143" s="167"/>
    </row>
    <row r="144" spans="1:57">
      <c r="E144" s="167"/>
    </row>
    <row r="145" spans="1:7">
      <c r="E145" s="167"/>
    </row>
    <row r="146" spans="1:7">
      <c r="E146" s="167"/>
    </row>
    <row r="147" spans="1:7">
      <c r="E147" s="167"/>
    </row>
    <row r="148" spans="1:7">
      <c r="E148" s="167"/>
    </row>
    <row r="149" spans="1:7">
      <c r="E149" s="167"/>
    </row>
    <row r="150" spans="1:7">
      <c r="E150" s="167"/>
    </row>
    <row r="151" spans="1:7">
      <c r="E151" s="167"/>
    </row>
    <row r="152" spans="1:7">
      <c r="E152" s="167"/>
    </row>
    <row r="153" spans="1:7">
      <c r="A153" s="219"/>
      <c r="B153" s="219"/>
      <c r="C153" s="219"/>
      <c r="D153" s="219"/>
      <c r="E153" s="219"/>
      <c r="F153" s="219"/>
      <c r="G153" s="219"/>
    </row>
    <row r="154" spans="1:7">
      <c r="A154" s="219"/>
      <c r="B154" s="219"/>
      <c r="C154" s="219"/>
      <c r="D154" s="219"/>
      <c r="E154" s="219"/>
      <c r="F154" s="219"/>
      <c r="G154" s="219"/>
    </row>
    <row r="155" spans="1:7">
      <c r="A155" s="219"/>
      <c r="B155" s="219"/>
      <c r="C155" s="219"/>
      <c r="D155" s="219"/>
      <c r="E155" s="219"/>
      <c r="F155" s="219"/>
      <c r="G155" s="219"/>
    </row>
    <row r="156" spans="1:7">
      <c r="A156" s="219"/>
      <c r="B156" s="219"/>
      <c r="C156" s="219"/>
      <c r="D156" s="219"/>
      <c r="E156" s="219"/>
      <c r="F156" s="219"/>
      <c r="G156" s="219"/>
    </row>
    <row r="157" spans="1:7">
      <c r="E157" s="167"/>
    </row>
    <row r="158" spans="1:7">
      <c r="E158" s="167"/>
    </row>
    <row r="159" spans="1:7">
      <c r="E159" s="167"/>
    </row>
    <row r="160" spans="1:7">
      <c r="E160" s="167"/>
    </row>
    <row r="161" spans="5:5">
      <c r="E161" s="167"/>
    </row>
    <row r="162" spans="5:5">
      <c r="E162" s="167"/>
    </row>
    <row r="163" spans="5:5">
      <c r="E163" s="167"/>
    </row>
    <row r="164" spans="5:5">
      <c r="E164" s="167"/>
    </row>
    <row r="165" spans="5:5">
      <c r="E165" s="167"/>
    </row>
    <row r="166" spans="5:5">
      <c r="E166" s="167"/>
    </row>
    <row r="167" spans="5:5">
      <c r="E167" s="167"/>
    </row>
    <row r="168" spans="5:5">
      <c r="E168" s="167"/>
    </row>
    <row r="169" spans="5:5">
      <c r="E169" s="167"/>
    </row>
    <row r="170" spans="5:5">
      <c r="E170" s="167"/>
    </row>
    <row r="171" spans="5:5">
      <c r="E171" s="167"/>
    </row>
    <row r="172" spans="5:5">
      <c r="E172" s="167"/>
    </row>
    <row r="173" spans="5:5">
      <c r="E173" s="167"/>
    </row>
    <row r="174" spans="5:5">
      <c r="E174" s="167"/>
    </row>
    <row r="175" spans="5:5">
      <c r="E175" s="167"/>
    </row>
    <row r="176" spans="5:5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E182" s="167"/>
    </row>
    <row r="183" spans="1:7">
      <c r="E183" s="167"/>
    </row>
    <row r="184" spans="1:7">
      <c r="E184" s="167"/>
    </row>
    <row r="185" spans="1:7">
      <c r="E185" s="167"/>
    </row>
    <row r="186" spans="1:7">
      <c r="E186" s="167"/>
    </row>
    <row r="187" spans="1:7">
      <c r="E187" s="167"/>
    </row>
    <row r="188" spans="1:7">
      <c r="A188" s="220"/>
      <c r="B188" s="220"/>
    </row>
    <row r="189" spans="1:7">
      <c r="A189" s="219"/>
      <c r="B189" s="219"/>
      <c r="C189" s="222"/>
      <c r="D189" s="222"/>
      <c r="E189" s="223"/>
      <c r="F189" s="222"/>
      <c r="G189" s="224"/>
    </row>
    <row r="190" spans="1:7">
      <c r="A190" s="225"/>
      <c r="B190" s="225"/>
      <c r="C190" s="219"/>
      <c r="D190" s="219"/>
      <c r="E190" s="226"/>
      <c r="F190" s="219"/>
      <c r="G190" s="219"/>
    </row>
    <row r="191" spans="1:7">
      <c r="A191" s="219"/>
      <c r="B191" s="219"/>
      <c r="C191" s="219"/>
      <c r="D191" s="219"/>
      <c r="E191" s="226"/>
      <c r="F191" s="219"/>
      <c r="G191" s="219"/>
    </row>
    <row r="192" spans="1:7">
      <c r="A192" s="219"/>
      <c r="B192" s="219"/>
      <c r="C192" s="219"/>
      <c r="D192" s="219"/>
      <c r="E192" s="226"/>
      <c r="F192" s="219"/>
      <c r="G192" s="219"/>
    </row>
    <row r="193" spans="1:7">
      <c r="A193" s="219"/>
      <c r="B193" s="219"/>
      <c r="C193" s="219"/>
      <c r="D193" s="219"/>
      <c r="E193" s="226"/>
      <c r="F193" s="219"/>
      <c r="G193" s="219"/>
    </row>
    <row r="194" spans="1:7">
      <c r="A194" s="219"/>
      <c r="B194" s="219"/>
      <c r="C194" s="219"/>
      <c r="D194" s="219"/>
      <c r="E194" s="226"/>
      <c r="F194" s="219"/>
      <c r="G194" s="219"/>
    </row>
    <row r="195" spans="1:7">
      <c r="A195" s="219"/>
      <c r="B195" s="219"/>
      <c r="C195" s="219"/>
      <c r="D195" s="219"/>
      <c r="E195" s="226"/>
      <c r="F195" s="219"/>
      <c r="G195" s="219"/>
    </row>
    <row r="196" spans="1:7">
      <c r="A196" s="219"/>
      <c r="B196" s="219"/>
      <c r="C196" s="219"/>
      <c r="D196" s="219"/>
      <c r="E196" s="226"/>
      <c r="F196" s="219"/>
      <c r="G196" s="219"/>
    </row>
    <row r="197" spans="1:7">
      <c r="A197" s="219"/>
      <c r="B197" s="219"/>
      <c r="C197" s="219"/>
      <c r="D197" s="219"/>
      <c r="E197" s="226"/>
      <c r="F197" s="219"/>
      <c r="G197" s="219"/>
    </row>
    <row r="198" spans="1:7">
      <c r="A198" s="219"/>
      <c r="B198" s="219"/>
      <c r="C198" s="219"/>
      <c r="D198" s="219"/>
      <c r="E198" s="226"/>
      <c r="F198" s="219"/>
      <c r="G198" s="219"/>
    </row>
    <row r="199" spans="1:7">
      <c r="A199" s="219"/>
      <c r="B199" s="219"/>
      <c r="C199" s="219"/>
      <c r="D199" s="219"/>
      <c r="E199" s="226"/>
      <c r="F199" s="219"/>
      <c r="G199" s="219"/>
    </row>
    <row r="200" spans="1:7">
      <c r="A200" s="219"/>
      <c r="B200" s="219"/>
      <c r="C200" s="219"/>
      <c r="D200" s="219"/>
      <c r="E200" s="226"/>
      <c r="F200" s="219"/>
      <c r="G200" s="219"/>
    </row>
    <row r="201" spans="1:7">
      <c r="A201" s="219"/>
      <c r="B201" s="219"/>
      <c r="C201" s="219"/>
      <c r="D201" s="219"/>
      <c r="E201" s="226"/>
      <c r="F201" s="219"/>
      <c r="G201" s="219"/>
    </row>
    <row r="202" spans="1:7">
      <c r="A202" s="219"/>
      <c r="B202" s="219"/>
      <c r="C202" s="219"/>
      <c r="D202" s="219"/>
      <c r="E202" s="226"/>
      <c r="F202" s="219"/>
      <c r="G202" s="219"/>
    </row>
  </sheetData>
  <mergeCells count="34">
    <mergeCell ref="C105:D105"/>
    <mergeCell ref="C107:D107"/>
    <mergeCell ref="C111:D111"/>
    <mergeCell ref="C112:D112"/>
    <mergeCell ref="C113:D113"/>
    <mergeCell ref="C115:D115"/>
    <mergeCell ref="C116:D116"/>
    <mergeCell ref="C93:D93"/>
    <mergeCell ref="C94:D94"/>
    <mergeCell ref="C97:D97"/>
    <mergeCell ref="C99:D99"/>
    <mergeCell ref="C77:D77"/>
    <mergeCell ref="C79:D79"/>
    <mergeCell ref="C70:D70"/>
    <mergeCell ref="C71:D71"/>
    <mergeCell ref="C73:D73"/>
    <mergeCell ref="C62:D62"/>
    <mergeCell ref="C66:D66"/>
    <mergeCell ref="C42:D42"/>
    <mergeCell ref="C44:D44"/>
    <mergeCell ref="C35:D35"/>
    <mergeCell ref="C20:D20"/>
    <mergeCell ref="C21:D21"/>
    <mergeCell ref="C23:D23"/>
    <mergeCell ref="C25:D25"/>
    <mergeCell ref="C27:D27"/>
    <mergeCell ref="C29:D29"/>
    <mergeCell ref="C31:D31"/>
    <mergeCell ref="C13:D13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Volcik</dc:creator>
  <cp:lastModifiedBy>Volcik</cp:lastModifiedBy>
  <dcterms:created xsi:type="dcterms:W3CDTF">2013-06-03T05:25:01Z</dcterms:created>
  <dcterms:modified xsi:type="dcterms:W3CDTF">2013-06-03T05:25:49Z</dcterms:modified>
</cp:coreProperties>
</file>